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ENTAS PÚBLICAS 2022\CTA. PÚBLICA 2DO. TRIM 2022\ART.12, A),V. INFORMACIÓN COMPLEMENTARIA ABR-JUN 2022\V.j) AVANCES POA A JUNIO 2022\"/>
    </mc:Choice>
  </mc:AlternateContent>
  <xr:revisionPtr revIDLastSave="0" documentId="8_{FF53DE6F-A4FA-47E8-838B-4B4264BF9F5B}" xr6:coauthVersionLast="47" xr6:coauthVersionMax="47" xr10:uidLastSave="{00000000-0000-0000-0000-000000000000}"/>
  <bookViews>
    <workbookView xWindow="-120" yWindow="-120" windowWidth="21840" windowHeight="13140" firstSheet="2" xr2:uid="{00000000-000D-0000-FFFF-FFFF00000000}"/>
  </bookViews>
  <sheets>
    <sheet name="AVANCEDIF" sheetId="16" r:id="rId1"/>
    <sheet name="AVANCEOBRAS" sheetId="31" r:id="rId2"/>
    <sheet name="AVANCESERVICIOS" sheetId="32" r:id="rId3"/>
    <sheet name="AVANCETESORERIA" sheetId="33" r:id="rId4"/>
    <sheet name="AVANCESEGURIDAD" sheetId="34" r:id="rId5"/>
    <sheet name="AVANCEPRESIDENCIA" sheetId="35" r:id="rId6"/>
  </sheets>
  <definedNames>
    <definedName name="_xlnm.Print_Area" localSheetId="0">AVANCEDIF!$A$1:$AG$29</definedName>
    <definedName name="_xlnm.Print_Area" localSheetId="1">AVANCEOBRAS!$A$1:$AG$32</definedName>
    <definedName name="_xlnm.Print_Area" localSheetId="5">AVANCEPRESIDENCIA!$A$1:$AG$38</definedName>
    <definedName name="_xlnm.Print_Area" localSheetId="4">AVANCESEGURIDAD!$A$1:$AG$31</definedName>
    <definedName name="_xlnm.Print_Area" localSheetId="2">AVANCESERVICIOS!$A$1:$AG$29</definedName>
    <definedName name="_xlnm.Print_Area" localSheetId="3">AVANCETESORERIA!$A$1:$AG$35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1" l="1"/>
  <c r="G9" i="32" s="1"/>
  <c r="G9" i="33" s="1"/>
  <c r="G9" i="34" s="1"/>
  <c r="G9" i="35" s="1"/>
  <c r="AD33" i="35"/>
  <c r="AC33" i="35"/>
  <c r="AD32" i="35"/>
  <c r="AC32" i="35"/>
  <c r="AD31" i="35"/>
  <c r="AC31" i="35"/>
  <c r="AD30" i="35"/>
  <c r="AC30" i="35"/>
  <c r="AD29" i="35"/>
  <c r="AC29" i="35"/>
  <c r="AD28" i="35"/>
  <c r="AC28" i="35"/>
  <c r="AD27" i="35"/>
  <c r="AC27" i="35"/>
  <c r="AD26" i="35"/>
  <c r="AC26" i="35"/>
  <c r="AD25" i="35"/>
  <c r="AC25" i="35"/>
  <c r="AD24" i="35"/>
  <c r="AC24" i="35"/>
  <c r="AD23" i="35"/>
  <c r="AC23" i="35"/>
  <c r="AD22" i="35"/>
  <c r="AC22" i="35"/>
  <c r="AD21" i="35"/>
  <c r="AC21" i="35"/>
  <c r="AD20" i="35"/>
  <c r="AC20" i="35"/>
  <c r="AD19" i="35"/>
  <c r="AC19" i="35"/>
  <c r="AD18" i="35"/>
  <c r="AC18" i="35"/>
  <c r="AD17" i="35"/>
  <c r="AC17" i="35"/>
  <c r="AD16" i="35"/>
  <c r="AC16" i="35"/>
  <c r="AD15" i="35"/>
  <c r="AC15" i="35"/>
  <c r="AD26" i="34"/>
  <c r="AC26" i="34"/>
  <c r="AD25" i="34"/>
  <c r="AC25" i="34"/>
  <c r="AD24" i="34"/>
  <c r="AC24" i="34"/>
  <c r="AD23" i="34"/>
  <c r="AC23" i="34"/>
  <c r="AD22" i="34"/>
  <c r="AC22" i="34"/>
  <c r="AD21" i="34"/>
  <c r="AC21" i="34"/>
  <c r="AD20" i="34"/>
  <c r="AC20" i="34"/>
  <c r="AD19" i="34"/>
  <c r="AC19" i="34"/>
  <c r="AD18" i="34"/>
  <c r="AC18" i="34"/>
  <c r="AD17" i="34"/>
  <c r="AC17" i="34"/>
  <c r="AD16" i="34"/>
  <c r="AC16" i="34"/>
  <c r="AD15" i="34"/>
  <c r="AC15" i="34"/>
  <c r="AD30" i="33"/>
  <c r="AC30" i="33"/>
  <c r="AD29" i="33"/>
  <c r="AC29" i="33"/>
  <c r="AD28" i="33"/>
  <c r="AC28" i="33"/>
  <c r="AD27" i="33"/>
  <c r="AC27" i="33"/>
  <c r="AD26" i="33"/>
  <c r="AC26" i="33"/>
  <c r="AD25" i="33"/>
  <c r="AC25" i="33"/>
  <c r="AD24" i="33"/>
  <c r="AC24" i="33"/>
  <c r="AD23" i="33"/>
  <c r="AC23" i="33"/>
  <c r="AD22" i="33"/>
  <c r="AC22" i="33"/>
  <c r="AD21" i="33"/>
  <c r="AC21" i="33"/>
  <c r="AD20" i="33"/>
  <c r="AC20" i="33"/>
  <c r="AD19" i="33"/>
  <c r="AC19" i="33"/>
  <c r="AD18" i="33"/>
  <c r="AC18" i="33"/>
  <c r="AD17" i="33"/>
  <c r="AC17" i="33"/>
  <c r="AD16" i="33"/>
  <c r="AC16" i="33"/>
  <c r="AD15" i="33"/>
  <c r="AC15" i="33"/>
  <c r="AD24" i="32"/>
  <c r="AC24" i="32"/>
  <c r="AD23" i="32"/>
  <c r="AC23" i="32"/>
  <c r="AD22" i="32"/>
  <c r="AC22" i="32"/>
  <c r="AD21" i="32"/>
  <c r="AC21" i="32"/>
  <c r="AD20" i="32"/>
  <c r="AC20" i="32"/>
  <c r="AD19" i="32"/>
  <c r="AC19" i="32"/>
  <c r="AD18" i="32"/>
  <c r="AC18" i="32"/>
  <c r="AD17" i="32"/>
  <c r="AC17" i="32"/>
  <c r="AD16" i="32"/>
  <c r="AC16" i="32"/>
  <c r="AD15" i="32"/>
  <c r="AC15" i="32"/>
  <c r="AD24" i="16"/>
  <c r="AC24" i="16"/>
  <c r="AD23" i="16"/>
  <c r="AC23" i="16"/>
  <c r="AD22" i="16"/>
  <c r="AC22" i="16"/>
  <c r="AD21" i="16"/>
  <c r="AC21" i="16"/>
  <c r="AD20" i="16"/>
  <c r="AC20" i="16"/>
  <c r="AD19" i="16"/>
  <c r="AC19" i="16"/>
  <c r="AD18" i="16"/>
  <c r="AC18" i="16"/>
  <c r="AD17" i="16"/>
  <c r="AC17" i="16"/>
  <c r="AD16" i="16"/>
  <c r="AC16" i="16"/>
  <c r="AD15" i="16"/>
  <c r="AC15" i="16"/>
  <c r="AD27" i="31" l="1"/>
  <c r="AC27" i="31"/>
  <c r="AD26" i="31"/>
  <c r="AC26" i="31"/>
  <c r="AD25" i="31"/>
  <c r="AC25" i="31"/>
  <c r="AD24" i="31"/>
  <c r="AC24" i="31"/>
  <c r="AD23" i="31"/>
  <c r="AC23" i="31"/>
  <c r="AD22" i="31"/>
  <c r="AC22" i="31"/>
  <c r="AD21" i="31"/>
  <c r="AC21" i="31"/>
  <c r="AD20" i="31"/>
  <c r="AC20" i="31"/>
  <c r="AD19" i="31"/>
  <c r="AC19" i="31"/>
  <c r="AD18" i="31"/>
  <c r="AC18" i="31"/>
  <c r="AD17" i="31"/>
  <c r="AC17" i="31"/>
  <c r="AD16" i="31"/>
  <c r="AC16" i="31"/>
  <c r="AD15" i="31"/>
  <c r="AC15" i="31"/>
  <c r="AE15" i="35" l="1"/>
  <c r="AF15" i="35" s="1"/>
  <c r="AE16" i="35"/>
  <c r="AF16" i="35" s="1"/>
  <c r="AE17" i="35"/>
  <c r="AF17" i="35" s="1"/>
  <c r="AE18" i="35"/>
  <c r="AF18" i="35" s="1"/>
  <c r="AE19" i="35"/>
  <c r="AF19" i="35" s="1"/>
  <c r="AE20" i="35"/>
  <c r="AF20" i="35" s="1"/>
  <c r="AE21" i="35"/>
  <c r="AF21" i="35" s="1"/>
  <c r="AE22" i="35"/>
  <c r="AF22" i="35" s="1"/>
  <c r="AE23" i="35"/>
  <c r="AF23" i="35" s="1"/>
  <c r="AE24" i="35"/>
  <c r="AF24" i="35" s="1"/>
  <c r="AE25" i="35"/>
  <c r="AF25" i="35" s="1"/>
  <c r="AE26" i="35"/>
  <c r="AF26" i="35" s="1"/>
  <c r="AE27" i="35"/>
  <c r="AF27" i="35" s="1"/>
  <c r="AE28" i="35"/>
  <c r="AF28" i="35" s="1"/>
  <c r="AE29" i="35"/>
  <c r="AF29" i="35" s="1"/>
  <c r="AE30" i="35"/>
  <c r="AF30" i="35" s="1"/>
  <c r="AE31" i="35"/>
  <c r="AF31" i="35" s="1"/>
  <c r="AE32" i="35"/>
  <c r="AF32" i="35" s="1"/>
  <c r="AE33" i="35"/>
  <c r="AF33" i="35" s="1"/>
  <c r="AE16" i="34"/>
  <c r="AF16" i="34" s="1"/>
  <c r="AE17" i="34"/>
  <c r="AF17" i="34" s="1"/>
  <c r="AE18" i="34"/>
  <c r="AF18" i="34" s="1"/>
  <c r="AE19" i="34"/>
  <c r="AF19" i="34" s="1"/>
  <c r="AE20" i="34"/>
  <c r="AF20" i="34" s="1"/>
  <c r="AE21" i="34"/>
  <c r="AF21" i="34" s="1"/>
  <c r="AE22" i="34"/>
  <c r="AF22" i="34" s="1"/>
  <c r="AE23" i="34"/>
  <c r="AF23" i="34" s="1"/>
  <c r="AE24" i="34"/>
  <c r="AF24" i="34" s="1"/>
  <c r="AE25" i="34"/>
  <c r="AF25" i="34" s="1"/>
  <c r="AE26" i="34"/>
  <c r="AF26" i="34" s="1"/>
  <c r="AE15" i="34"/>
  <c r="AF15" i="34" s="1"/>
  <c r="AE16" i="33"/>
  <c r="AF16" i="33" s="1"/>
  <c r="AE17" i="33"/>
  <c r="AF17" i="33" s="1"/>
  <c r="AE18" i="33"/>
  <c r="AF18" i="33" s="1"/>
  <c r="AE19" i="33"/>
  <c r="AF19" i="33" s="1"/>
  <c r="AE20" i="33"/>
  <c r="AF20" i="33" s="1"/>
  <c r="AE21" i="33"/>
  <c r="AF21" i="33" s="1"/>
  <c r="AE22" i="33"/>
  <c r="AF22" i="33" s="1"/>
  <c r="AE23" i="33"/>
  <c r="AF23" i="33" s="1"/>
  <c r="AE24" i="33"/>
  <c r="AF24" i="33" s="1"/>
  <c r="AE25" i="33"/>
  <c r="AF25" i="33" s="1"/>
  <c r="AE26" i="33"/>
  <c r="AF26" i="33" s="1"/>
  <c r="AE27" i="33"/>
  <c r="AF27" i="33" s="1"/>
  <c r="AE28" i="33"/>
  <c r="AF28" i="33" s="1"/>
  <c r="AE29" i="33"/>
  <c r="AF29" i="33" s="1"/>
  <c r="AE30" i="33"/>
  <c r="AF30" i="33" s="1"/>
  <c r="AE15" i="33"/>
  <c r="AF15" i="33" s="1"/>
  <c r="AE16" i="32"/>
  <c r="AF16" i="32" s="1"/>
  <c r="AE17" i="32"/>
  <c r="AF17" i="32" s="1"/>
  <c r="AE18" i="32"/>
  <c r="AF18" i="32" s="1"/>
  <c r="AE19" i="32"/>
  <c r="AF19" i="32" s="1"/>
  <c r="AE20" i="32"/>
  <c r="AF20" i="32" s="1"/>
  <c r="AE21" i="32"/>
  <c r="AF21" i="32" s="1"/>
  <c r="AE22" i="32"/>
  <c r="AF22" i="32" s="1"/>
  <c r="AE23" i="32"/>
  <c r="AF23" i="32" s="1"/>
  <c r="AE24" i="32"/>
  <c r="AF24" i="32" s="1"/>
  <c r="AE15" i="32"/>
  <c r="AF15" i="32" s="1"/>
  <c r="AE16" i="31" l="1"/>
  <c r="AF16" i="31" s="1"/>
  <c r="AE17" i="31"/>
  <c r="AF17" i="31" s="1"/>
  <c r="AE18" i="31"/>
  <c r="AF18" i="31" s="1"/>
  <c r="AE19" i="31"/>
  <c r="AF19" i="31" s="1"/>
  <c r="AE20" i="31"/>
  <c r="AF20" i="31" s="1"/>
  <c r="AE21" i="31"/>
  <c r="AF21" i="31" s="1"/>
  <c r="AE22" i="31"/>
  <c r="AF22" i="31" s="1"/>
  <c r="AE23" i="31"/>
  <c r="AF23" i="31" s="1"/>
  <c r="AE24" i="31"/>
  <c r="AF24" i="31" s="1"/>
  <c r="AE25" i="31"/>
  <c r="AF25" i="31" s="1"/>
  <c r="AE26" i="31"/>
  <c r="AF26" i="31" s="1"/>
  <c r="AE27" i="31"/>
  <c r="AF27" i="31" s="1"/>
  <c r="AE15" i="31"/>
  <c r="AF15" i="31" s="1"/>
  <c r="AE23" i="16"/>
  <c r="AF23" i="16" s="1"/>
  <c r="AE24" i="16"/>
  <c r="AF24" i="16" s="1"/>
  <c r="AE16" i="16"/>
  <c r="AF16" i="16" s="1"/>
  <c r="AE17" i="16"/>
  <c r="AF17" i="16" s="1"/>
  <c r="AE18" i="16"/>
  <c r="AF18" i="16" s="1"/>
  <c r="AE19" i="16"/>
  <c r="AF19" i="16" s="1"/>
  <c r="AE20" i="16"/>
  <c r="AF20" i="16" s="1"/>
  <c r="AE21" i="16"/>
  <c r="AF21" i="16" s="1"/>
  <c r="AE22" i="16"/>
  <c r="AF22" i="16" s="1"/>
  <c r="AE15" i="16"/>
  <c r="AF15" i="16" s="1"/>
  <c r="A16" i="35" l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16" i="34" l="1"/>
  <c r="A17" i="34" s="1"/>
  <c r="A18" i="34" s="1"/>
  <c r="A19" i="34" s="1"/>
  <c r="A20" i="34" s="1"/>
  <c r="A21" i="34" s="1"/>
  <c r="A22" i="34" s="1"/>
  <c r="A23" i="34" s="1"/>
  <c r="A24" i="34" s="1"/>
  <c r="A16" i="33" l="1"/>
  <c r="A18" i="33" s="1"/>
  <c r="A19" i="33" s="1"/>
  <c r="A20" i="33" s="1"/>
  <c r="A21" i="33" s="1"/>
  <c r="A22" i="33" s="1"/>
  <c r="A23" i="33" s="1"/>
  <c r="A24" i="33" s="1"/>
  <c r="A25" i="33" s="1"/>
  <c r="A27" i="33" s="1"/>
  <c r="A28" i="33" s="1"/>
  <c r="A16" i="32" l="1"/>
  <c r="A18" i="32" s="1"/>
  <c r="A19" i="32" s="1"/>
  <c r="A20" i="32" s="1"/>
  <c r="A21" i="32" s="1"/>
  <c r="A22" i="32" s="1"/>
  <c r="A16" i="31" l="1"/>
  <c r="A17" i="31" s="1"/>
  <c r="A19" i="31" s="1"/>
  <c r="A20" i="31" s="1"/>
  <c r="A21" i="31" s="1"/>
  <c r="A24" i="31" s="1"/>
  <c r="A25" i="31" s="1"/>
  <c r="A16" i="16" l="1"/>
  <c r="A17" i="16" s="1"/>
  <c r="A18" i="16" s="1"/>
  <c r="A19" i="16" s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<sst xmlns="http://schemas.openxmlformats.org/spreadsheetml/2006/main" count="588" uniqueCount="198">
  <si>
    <t>UNIDAD DE MEDIDA</t>
  </si>
  <si>
    <t>CANTIDAD</t>
  </si>
  <si>
    <t>P</t>
  </si>
  <si>
    <t>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</si>
  <si>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</si>
  <si>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</si>
  <si>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</si>
  <si>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</si>
  <si>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</si>
  <si>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</si>
  <si>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</si>
  <si>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</si>
  <si>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</si>
  <si>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</si>
  <si>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</si>
  <si>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</si>
  <si>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ACUMULADO</t>
  </si>
  <si>
    <t>% AVANCE</t>
  </si>
  <si>
    <t>% PENDIENTE</t>
  </si>
  <si>
    <t>OBSERVACIONES</t>
  </si>
  <si>
    <t>A  V  A  N  C  E</t>
  </si>
  <si>
    <t>No.</t>
  </si>
  <si>
    <t>INFORME</t>
  </si>
  <si>
    <t>CURSO</t>
  </si>
  <si>
    <t>NOMBRE DEL PROGRAMA SEGÚN CATALOGO OFS:</t>
  </si>
  <si>
    <t>NOMBRE DEL PROYECTO SEGÚN CATALOGO OFS:</t>
  </si>
  <si>
    <t>RESPONSABLE DEL PROYECTO:</t>
  </si>
  <si>
    <t>PERIODO REPORTADO:</t>
  </si>
  <si>
    <t>DESARROLLO INTERGRAL DE LA FAMILIA</t>
  </si>
  <si>
    <t>021</t>
  </si>
  <si>
    <t>PROPORCIONAR ASESORIA, ORIENTACION Y TUTORIAL A LA POBLACION QUE LO DEMANDE.</t>
  </si>
  <si>
    <t>CANALIZAR A LAS PERSONAS A LAS DISTINTAS DEPENDENCIAS E INSTITUCIONES PARA RESOLVER SU SITUACION.</t>
  </si>
  <si>
    <t>OTORGAR DE FORMA OPORTUNA DESPENSAS A LA POBLACION DE ESCASOS RECURSOS.</t>
  </si>
  <si>
    <t>SUPERVISAR DE MANERA OPORTUNA LA ENTREGA DE DESAYUNOS FRIOS EN LAS INSTITUCIONES EDUCATIVAS.</t>
  </si>
  <si>
    <t>ENTREGAR DESPENSAS DE FORMA OPORTUNA, PARA PREPARAR DESAYUNOS CALIENTES A LAS INSTITUCIONES EDUCATIVAS.</t>
  </si>
  <si>
    <t>REALIZAR DIVERSOS CURSOS Y TALLERES PARA ORIENTAR LOS HABITOS ALIMENTICIOS DE LA POBLACION.</t>
  </si>
  <si>
    <t>ENTREGAR PAQUETES DE AVES DE CORRAL PARA EL AUTOCONSUMO FAMILIAR.</t>
  </si>
  <si>
    <t>REALIZAR EVENTOS SOCIALES, DEPORTIVOS Y CULTURALES DE CALIDAD EN BENEFICIO DE LA POBLACION.</t>
  </si>
  <si>
    <t>REALIZAR DIVERSOS EVENTOS CON LA FINALIDAD DE PROMOVER Y DIFUNDIR LOS DERECHOS DE LOS NIÑOS.</t>
  </si>
  <si>
    <t>ELABORAR Y ACTUALIZAR LOS PADRONES DE BENEFICIARIOS DE LOS DIVERSOS PROGRAMAS Y PROYECTOS DE ASISTENCIA SOCIAL.</t>
  </si>
  <si>
    <t>ASESORIA</t>
  </si>
  <si>
    <t>PERSONA</t>
  </si>
  <si>
    <t>DESPENSA</t>
  </si>
  <si>
    <t>DESAYUNO FRIO</t>
  </si>
  <si>
    <t>DESAYUNO CALIENTE</t>
  </si>
  <si>
    <t>PAQUETE</t>
  </si>
  <si>
    <t>EVENTO</t>
  </si>
  <si>
    <t>DIFUSION</t>
  </si>
  <si>
    <t>PADRON</t>
  </si>
  <si>
    <t>DESCRIPCION DE ACTIVIDADES</t>
  </si>
  <si>
    <t>EJECUTAR Y SUPERVIZAR QUE LAS OBRAS Y ACCIONES SE REALICE DE ACUERDO AL CALENDARIO, METAS E IMPORTES APROBADOS.</t>
  </si>
  <si>
    <t>SOLVENTAR DE MANERA EFICIENTE EL NUMERO DE OBSERVACIONES ADMINISTRATIVAS DERIVADO DE LA EJECUCION DE OBRA PUBLICA.</t>
  </si>
  <si>
    <t>INFORMAR A LAS INSTITUCIONES NORMATIVAS EL NIVEL DE CUMPLIMIENTO DE LOS RECURSOS MINISTRADOS Y EJERCIDOS</t>
  </si>
  <si>
    <t>EJECUTAR OBRA PUBLICA DE INFRAESTRUCTURA, A FIN DE IMPULSAR EL DESARROLLO EN EL MUNICIPIO.</t>
  </si>
  <si>
    <t>ELABORAR PROYECTOS ADICIONALES DE INFRAESTRUCTURA PUBLICA EN BENEFICIO DE LA POBLACION EN GENERAL.</t>
  </si>
  <si>
    <t>DAR MANTENIMIENTO A LAS VIALIDADES, LA RED DE DRENAJE SANITARIO Y LOS CAMINOS PARA TENER UNA BUENA IMAGEN EN EL MUNICIPIO.</t>
  </si>
  <si>
    <t>TRAMITAR EL PAGO DE ANTICIPOS Y DE TRABAJOS REALIZADOS A CONTRATISTAS Y PROVEEDORES DE OBRA PUBLICA.</t>
  </si>
  <si>
    <t>CONFORMAR LOS COMITES COMUNITARIOS PARA LA EJECUCION DE OBRA PUBLICA MUNICIPAL.</t>
  </si>
  <si>
    <t>EMITIR INFORMACION DIVERSA SOBRE EL AVANCE FISICO QUE GUARDA LA OBRA PUBLICA AL FIN DEL EJERCICIO.</t>
  </si>
  <si>
    <t>OTORGAR PERMISOS PARA EL USO DE SUELO QUE CUMPLAN CON LA NORMATIVIDAD VIGENTE APLICABLE.</t>
  </si>
  <si>
    <t>EXPEDIR LICENCIAS DE CONSTRUCCION, LOTIFICACION, DIVISION Y FUSION  ALOS CIUDADANOS QUE REUNAN LOS REQUISITOS.</t>
  </si>
  <si>
    <t>EXPEDIR CONSTANCIA DE NUMERO OFICIAL  ALOS CIUDADANOS QUE REUNAN LOS REQUISITOS.</t>
  </si>
  <si>
    <t>OBRA</t>
  </si>
  <si>
    <t>PROYECTO</t>
  </si>
  <si>
    <t>PAGO</t>
  </si>
  <si>
    <t>COMITÉ</t>
  </si>
  <si>
    <t>CONVENIO</t>
  </si>
  <si>
    <t>PERMISO</t>
  </si>
  <si>
    <t>LICENCIA</t>
  </si>
  <si>
    <t>DESARROLLO URBANO SUSTENTABLE</t>
  </si>
  <si>
    <t>024</t>
  </si>
  <si>
    <t>INFRAESTRUCTURA Y EQUIPAMIENTO PARA EL DESARROLLO URBANO</t>
  </si>
  <si>
    <t>CAMPAÑA</t>
  </si>
  <si>
    <t>RECOLECTAR LOS RESIDUOS SOLIDOS DE LOS HOGARES. COMERCIOS E INSTITUCIONES EDUCATIVAS.</t>
  </si>
  <si>
    <t>RECORRIDO</t>
  </si>
  <si>
    <t>EQUIPAR AL PERSONAL OPERATIVO CON LOS IMPLEMENTOS PARA REALIZAR LAS ACTIVIDADES ENCOMENDADAS.</t>
  </si>
  <si>
    <t>HACER PARTICIPAR A LA POBLACION EN CAMPAÑAS DE LIMPIEZA Y CUIDADO DEL MEDIO AMBIENTE.</t>
  </si>
  <si>
    <t>IMPLEMENTAR EL PROGRAMA DE DENUNCIA CIUDADANA PARA MEJORAR LA CALIDAD DE LOS SERVICIOS PRESTADOS POR LA AUTORIDAD.</t>
  </si>
  <si>
    <t>REPORTE</t>
  </si>
  <si>
    <t>DAR MANTENIMIENTO PREVENTIVO Y CORRECTIVO A LA RED DE ALUMBRADO PUBLICO.</t>
  </si>
  <si>
    <t>LAMPARA</t>
  </si>
  <si>
    <t>DAR MANTENIMIENTO PREVENTIVO Y CORRECTIVO A LA RED DE DRENAJE SANITARIO.</t>
  </si>
  <si>
    <t>IMPARTIR CURSOS Y TALLERES DE CAPACITACION AL PERSONAL OPERATIVO DE SERVICIOS PUBLICOS.</t>
  </si>
  <si>
    <t>GESTIONAR ARBOLES Y MAGUEYES PARA LLEVAR A CABO PROGRAMAS Y PROYECTOS DE REFORESTACION.</t>
  </si>
  <si>
    <t>PLANTA</t>
  </si>
  <si>
    <t>AMPLIAR LOS ESPACIOS PUBLICOS PARA LA SANA CONVIVENCIA Y ESPARCIMIENTO DE LA POBLACION EN GENERAL.</t>
  </si>
  <si>
    <t>ESPACIO</t>
  </si>
  <si>
    <t>023</t>
  </si>
  <si>
    <t>REHABILITACION Y MANTENIMIENTO DE AREAS VERDES</t>
  </si>
  <si>
    <t>REALIZAR CAMPAÑAS DE INVITACION A LA POBLACION EN GENERAL PARA QUE REALICEN EL PAGO DE SUS CONTRIBUCIONES.</t>
  </si>
  <si>
    <t>ACTUALIZAR DE MANERA OPORTUNA EL PADRON DE CONTRIBUYENTES.</t>
  </si>
  <si>
    <t>RECIBIR, CLASIFICAR Y REGISTRAR DE MANERA OPORTUNA LOS INGRESOS TOTALES QUE RECIBA EL MUNICIPIO.</t>
  </si>
  <si>
    <t>EJERCER DE MANERA EFICIENTE LOS RECURSOS PRESUPUESTALES DE ACUERDO AL CALENDARIO Y AL PRESUPUESTO AUTORIZADO.</t>
  </si>
  <si>
    <t>REVISAR, REGISTRAR Y PAGAR A LOS PROVEEDORES DE BIENES Y SERVICIOS.</t>
  </si>
  <si>
    <t>ELABORAR Y PAGAR EN TIEMPO Y FORMA LA NOMINA DE LOS DIFERENTES FONDOS Y PROGRAMAS A LOS SERVIDORES PUBLICOS.</t>
  </si>
  <si>
    <t>NOMINA</t>
  </si>
  <si>
    <t>SUMINISTRAR LOS BIENES Y SERVICIOS NECESARIOS A LAS UNIDADES ADMINISTRATIVAS DE LA PRESIDENCIA MUNICIPAL.</t>
  </si>
  <si>
    <t>CUENTA</t>
  </si>
  <si>
    <t>SOLVENTAR DE MANERA EFICIENTE EL NUMERO DE OBSERVACIONES ADMINISTRATIVAS DE LA CUENTA PUBLICA MUNICIPAL.</t>
  </si>
  <si>
    <t>PLIEGOS</t>
  </si>
  <si>
    <t>ELABORAR, COORDINAR Y ENTREGAR EL (PbR) DE ACUERDO A LOS PROGRAMAS Y PROYECTOS DE (PMD)</t>
  </si>
  <si>
    <t>FORTALECIMIENTO DE LA HACIENDA PUBLICA</t>
  </si>
  <si>
    <t>036</t>
  </si>
  <si>
    <t>EVALUAR PERMANENTEMENTE EL DESEMPEÑO DEL PERSONAL DE SEGURIDAD PUBLICA.</t>
  </si>
  <si>
    <t>IMPARTIR CONTINUAMENTE CURSOS Y TALLERES DE CAPACITACION AL PERSONAL DE SEGURIDAD PUBLICA.</t>
  </si>
  <si>
    <t>PROMOVER ENTRE LA POBLACION EL PROGRAMA DE DENUNCIA ANONIMA</t>
  </si>
  <si>
    <t>DIFUNDIR A TRAVES DE PLATICAS EL PROGRAMA DE EDUCACION VIAL.</t>
  </si>
  <si>
    <t>PLATICA</t>
  </si>
  <si>
    <t>EQUIPAR AL CUERPO DE SEGURIDAD PUBLICA.</t>
  </si>
  <si>
    <t>EJERCER LOS RECURSOS DE ACUERDO A LA PROGRAMACION Y AL PRESUPUESTO AUTORIZADO.</t>
  </si>
  <si>
    <t>REALIZAR EXAMEN DE CONTROL Y CONFIANZA AL PERSONAL DE SEGURIDAD PUBLICA.</t>
  </si>
  <si>
    <t>EXAMEN</t>
  </si>
  <si>
    <t>REALIZAR RECORRIDOS EN TODO EL MUNICIPIO A FIN DE GARANTIZAR LA SEGURIDAD PUBLICA.</t>
  </si>
  <si>
    <t>DAR VIALIDAD Y SEGURIDAD PUBLICA A LA POBLACION EN GENERAL.</t>
  </si>
  <si>
    <t>VIALIDAD</t>
  </si>
  <si>
    <t>CELEBRAR CONVENIOS DE COLABORACION CON MUNICIPIOS DE LA REGION PARA GARANTIZAR LA SEGURIDAD.</t>
  </si>
  <si>
    <t>APOYO</t>
  </si>
  <si>
    <t>APOYAR EN ACCIDENTES, DESASTRES NATURALES Y PEREGRINACIONES A LA SOCIEDAD EN GENERAL QUE LOS SOLICITE</t>
  </si>
  <si>
    <t>05</t>
  </si>
  <si>
    <t>SEGURIDAD PUBLICA Y TRANSITO VIAL</t>
  </si>
  <si>
    <t>005</t>
  </si>
  <si>
    <t>CAPACITAR A LA POBLACION EN TEMAS RELACIONADOS A SUS PRODUCTOS Y SERVICIOS TURISTICOS.</t>
  </si>
  <si>
    <t>ACTUALIZAR, APROBAR Y PUBLICAR MANUALES Y REGLAMENTOS DEL MUNICIPIO.</t>
  </si>
  <si>
    <t>MANUAL</t>
  </si>
  <si>
    <t>GESTIONAR PROGRAMAS DE CAPACITACION CON EQUIDAD A LOS SERVIDORES PUBLICOS DE LA PRESIDENCIA MUNICIPAL.</t>
  </si>
  <si>
    <t>EXPEDIR PRECARTILLAS DEL SERVICIO MILITAR NACIONAL</t>
  </si>
  <si>
    <t>REGISTRAR, CONTROLAR Y SEGUIMIENTO DE LA CORRESPONDENCIA QUE RECIBE EL MUNICIPIO</t>
  </si>
  <si>
    <t>OFICIOS</t>
  </si>
  <si>
    <t>EXPEDIR COMUNICADOS Y CIRCULARES A LAS UNIDADES ADMINISTRATIVAS DE LA PRESIDENCIA</t>
  </si>
  <si>
    <t>PLANEAR, ORGANIZAR, CUANTIFICAR Y OTORGAR APOYOS ECONOMICOS A PERSONAS, INSTITUCIONES Y COMISIONES PARA FESTIVIDADES</t>
  </si>
  <si>
    <t>APOYOS</t>
  </si>
  <si>
    <t>ACTUALIZAR, DEPURAR E INCREMENTAR LOS BIENES MUEBLES E INMUEBLES PROPIEDAD DEL MUNICIPIO</t>
  </si>
  <si>
    <t>REALIZAR LA CERTIFICACION DE DOCUMENTOS OFICIALES A PETICION DE LOS SOLICITANTES.</t>
  </si>
  <si>
    <t>EVALUAR LOS PROGRAMAS Y PROYECTOS DEL PLAN MUNICIPAL DE DESARROLLO (PMD)</t>
  </si>
  <si>
    <t>REALIZAR SESIONES DE CABILDO DE ACUERDO A LA NORMATIVIDAD VIGENTE.</t>
  </si>
  <si>
    <t>SESION</t>
  </si>
  <si>
    <t>CUMPLIR Y DAR SEGUIMIENTO DE MANERA EFICIENTE Y OPORTUNA LOS ACUERDOS DEL CABILDO.</t>
  </si>
  <si>
    <t>CELEBRAR CONVENIOS DE COLABORACION CON INSTITUCIONES PUBLICAS Y PRIVADAS</t>
  </si>
  <si>
    <t>BRINDAR SERVICIOS DE ATENCION, ASESORIA TECNICA Y JURIDICA GRATUITA  A TODOS LOS SECTORES DE LA POBLACION.</t>
  </si>
  <si>
    <t>ELABORAR Y DIFUNDIR LAS OBRAS Y ACCIONES DEL GOBIERNO MUNICIPAL EN LOS MEDIOS DE COMUNICACIÓN.</t>
  </si>
  <si>
    <t>ELABORAR Y PRESENTAR DE MANERA OPORTUNA EL INFORME DE GOBIERNO MUNICIPAL A LA CIUDADANIA.</t>
  </si>
  <si>
    <t>RECOPILAR, FORMULAR Y DIFUNDIR INFORMACION SOBRE LOS ACONTECIMIENTOS QUE SE VIVEN EN EL MUNICIPIO.</t>
  </si>
  <si>
    <t>RECIBIR, ANALIZAR, RECOPILAR Y ENTREGAR INFORMACION QUE SE REQUIERE A FIN DE TRANSPARENTAR EL QUEHACER GUBERNAMENTAL.</t>
  </si>
  <si>
    <t>PROGRAMA</t>
  </si>
  <si>
    <t>EFICIENCIA EN LA GESTION DE POLITICAS GUBERNAMENTALES</t>
  </si>
  <si>
    <t>033</t>
  </si>
  <si>
    <t>APOYO A LAS POLITICAS GUBERNAMENTALES</t>
  </si>
  <si>
    <t>PRECARTLLA</t>
  </si>
  <si>
    <t>CAPACITACION</t>
  </si>
  <si>
    <t>COMUNICADO</t>
  </si>
  <si>
    <t>CERTIFICACION</t>
  </si>
  <si>
    <t>EVALUACION</t>
  </si>
  <si>
    <t>SEGUIMIENTO</t>
  </si>
  <si>
    <t>PUBLICACION</t>
  </si>
  <si>
    <t>INVENTARIO</t>
  </si>
  <si>
    <t>SUPERVISION</t>
  </si>
  <si>
    <t>SOLVENTACION</t>
  </si>
  <si>
    <t>MANTENIMIENTO</t>
  </si>
  <si>
    <t>CONSTANCIA</t>
  </si>
  <si>
    <t>MUNICIPIO DE BENITO JUAREZ, TLAXCALA.</t>
  </si>
  <si>
    <t>Vo.Bo</t>
  </si>
  <si>
    <t>SINDICO MUNICIPAL</t>
  </si>
  <si>
    <t>RESPONSABLE DEL PROYECTO</t>
  </si>
  <si>
    <t>DIRECTORA DEL DIF MUNICIPAL</t>
  </si>
  <si>
    <t>REVISO</t>
  </si>
  <si>
    <t>TESORERO MUNICIPAL</t>
  </si>
  <si>
    <t>AUTORIZA</t>
  </si>
  <si>
    <t>ENTREGAR EL REPORTE MENSUAL DE AVANCE DE ACTIVIDADES DEL POA.</t>
  </si>
  <si>
    <t>DIRECTOR DE OBRAS PUBLICAS</t>
  </si>
  <si>
    <t>ENTREGAR EL REPORTE MENSUAL DE AVANCE DE ACTIVIDADES  DEL POA.</t>
  </si>
  <si>
    <t>DIRECTOR DE SERVICIOS MUNICIPALES</t>
  </si>
  <si>
    <t>DIRECTOR DE SEGURIDAD</t>
  </si>
  <si>
    <t>ING. CONCEPCION MARTINEZ MAY</t>
  </si>
  <si>
    <t>ELABORAR DE MANERA EFICIENTE EL PRONOSTICO DE INGRESOS DEL EJERCICIO FISCAL.</t>
  </si>
  <si>
    <t>ELABORAR LA PLANTILLA DE PERSONAL DEL EJERCICIO FISCAL.</t>
  </si>
  <si>
    <t>ELABORAR LA TABULADOR DE SUELDOS DEL EJERCICIO FISCAL.</t>
  </si>
  <si>
    <t>ELABORAR EL CALENDARIO DE DISPOSICION DE PARTICIPACIONES Y APORTACIONES DEL EJERCICIO.</t>
  </si>
  <si>
    <t>ELABORAR EL PRESUPUESTO DE EGRESOS DEL EJERCICIO FISCAL.</t>
  </si>
  <si>
    <t>ELABORAR, INTEGRAR Y ENTREGAR LA CUENTA PUBLICA MUNICPAL AL H. CONGRESO DEL ESTADO.</t>
  </si>
  <si>
    <t>EQUIPAMIENTO</t>
  </si>
  <si>
    <t xml:space="preserve">PRONOSTICO </t>
  </si>
  <si>
    <t>PRESUPUESTO</t>
  </si>
  <si>
    <t>REQUISICION</t>
  </si>
  <si>
    <t>EQUIPAMIENTO.</t>
  </si>
  <si>
    <t>ANA KAREN MARTINEZ GALINDO</t>
  </si>
  <si>
    <t>LIC. LAURA YAMILI FLORES LOZANO</t>
  </si>
  <si>
    <t>PRESIDENTA MUNICIPAL CONSTITUCIONAL</t>
  </si>
  <si>
    <t>C. ANA KAREN MARTINEZ GALINDO</t>
  </si>
  <si>
    <t>C. ARMANDO ROSALES GARCIA</t>
  </si>
  <si>
    <t>ALEJANDRO MARQUEZ GOMEZ</t>
  </si>
  <si>
    <t>SOTERO RODRIGUEZ VELAZQUEZ</t>
  </si>
  <si>
    <t>ADMINISTRACION 2021-2024</t>
  </si>
  <si>
    <t>C.P. ELVIA GEORGINA MENDIOLA SANCHEZ</t>
  </si>
  <si>
    <t>CRONOGRAMA Y SEGUIMIENTO DE ACTIVIDADES 2022</t>
  </si>
  <si>
    <t>TESORERA MUNICIPAL</t>
  </si>
  <si>
    <t>PROGRAMA OPERATIVO ANUAL (POA) 2022</t>
  </si>
  <si>
    <t>SEGUNDO TRIMESTRE 2022</t>
  </si>
  <si>
    <t>REVISA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</si>
</sst>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7"/>
      <name val="Verdana"/>
      <family val="2"/>
    </font>
    <font>
      <sz val="6"/>
      <name val="Verdana"/>
      <family val="2"/>
    </font>
    <font>
      <b/>
      <sz val="6"/>
      <color theme="1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8" fillId="0" borderId="0"/>
    <xf numFmtId="9" fontId="1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justify" vertical="center"/>
    </xf>
    <xf numFmtId="1" fontId="10" fillId="3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1" fontId="12" fillId="3" borderId="2" xfId="2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323851</xdr:colOff>
      <xdr:row>0</xdr:row>
      <xdr:rowOff>47626</xdr:rowOff>
    </xdr:from>
    <xdr:to>
      <xdr:col>32</xdr:col>
      <xdr:colOff>28576</xdr:colOff>
      <xdr:row>4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FD065-F8AD-4002-A5AA-81802548F0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49286"/>
        <a:stretch/>
      </xdr:blipFill>
      <xdr:spPr bwMode="auto">
        <a:xfrm>
          <a:off x="14925676" y="47626"/>
          <a:ext cx="108585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371475</xdr:colOff>
      <xdr:row>0</xdr:row>
      <xdr:rowOff>9524</xdr:rowOff>
    </xdr:from>
    <xdr:to>
      <xdr:col>32</xdr:col>
      <xdr:colOff>28575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9A706A-CAE4-43F8-B508-AB6E53A65A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5211425" y="9524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313766</xdr:colOff>
      <xdr:row>0</xdr:row>
      <xdr:rowOff>33618</xdr:rowOff>
    </xdr:from>
    <xdr:to>
      <xdr:col>31</xdr:col>
      <xdr:colOff>735667</xdr:colOff>
      <xdr:row>4</xdr:row>
      <xdr:rowOff>128869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BE0E6-B431-428A-9D76-5ABCC192B7A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746942" y="33618"/>
          <a:ext cx="1038225" cy="857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0</xdr:rowOff>
    </xdr:from>
    <xdr:to>
      <xdr:col>31</xdr:col>
      <xdr:colOff>752475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1C6BA8-8136-46E3-BBA5-8B763E25838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859000" y="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390525</xdr:colOff>
      <xdr:row>0</xdr:row>
      <xdr:rowOff>9525</xdr:rowOff>
    </xdr:from>
    <xdr:to>
      <xdr:col>31</xdr:col>
      <xdr:colOff>752475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4DEFE8-F959-4948-B702-C5E48081C3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4935200" y="9525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381000</xdr:colOff>
      <xdr:row>0</xdr:row>
      <xdr:rowOff>38100</xdr:rowOff>
    </xdr:from>
    <xdr:to>
      <xdr:col>31</xdr:col>
      <xdr:colOff>742950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EB1EAB-86D1-408A-A451-F2DA1CDC8C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95" t="32904" r="62661" b="51067"/>
        <a:stretch/>
      </xdr:blipFill>
      <xdr:spPr bwMode="auto">
        <a:xfrm>
          <a:off x="16011525" y="38100"/>
          <a:ext cx="98107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9"/>
  <sheetViews>
    <sheetView tabSelected="1" topLeftCell="C1" workbookViewId="0">
      <selection activeCell="J27" sqref="J27"/>
    </sheetView>
  </sheetViews>
  <sheetFormatPr baseColWidth="10" defaultRowHeight="15" x14ac:dyDescent="0.25"/>
  <cols>
    <col min="1" max="1" width="4.85546875" customWidth="1"/>
    <col min="2" max="2" width="39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5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5" t="s">
        <v>195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5" t="s">
        <v>193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6" t="s">
        <v>24</v>
      </c>
      <c r="B6" s="36"/>
      <c r="C6" s="36"/>
      <c r="D6" s="36"/>
      <c r="E6" s="36">
        <v>15</v>
      </c>
      <c r="F6" s="37"/>
      <c r="G6" s="8" t="s">
        <v>28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6" t="s">
        <v>25</v>
      </c>
      <c r="B7" s="36"/>
      <c r="C7" s="36"/>
      <c r="D7" s="36"/>
      <c r="E7" s="38" t="s">
        <v>29</v>
      </c>
      <c r="F7" s="37"/>
      <c r="G7" s="8" t="s">
        <v>28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6" t="s">
        <v>26</v>
      </c>
      <c r="B8" s="36"/>
      <c r="C8" s="36"/>
      <c r="D8" s="36"/>
      <c r="E8" s="5"/>
      <c r="F8" s="8"/>
      <c r="G8" s="8" t="s">
        <v>184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6" t="s">
        <v>27</v>
      </c>
      <c r="B9" s="36"/>
      <c r="C9" s="36"/>
      <c r="D9" s="36"/>
      <c r="E9" s="4"/>
      <c r="F9" s="7"/>
      <c r="G9" s="8" t="s">
        <v>196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9" t="s">
        <v>21</v>
      </c>
      <c r="B11" s="39" t="s">
        <v>49</v>
      </c>
      <c r="C11" s="39" t="s">
        <v>0</v>
      </c>
      <c r="D11" s="39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2" t="s">
        <v>16</v>
      </c>
      <c r="AD11" s="42"/>
      <c r="AE11" s="39" t="s">
        <v>17</v>
      </c>
      <c r="AF11" s="39" t="s">
        <v>18</v>
      </c>
      <c r="AG11" s="41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9"/>
      <c r="B12" s="39"/>
      <c r="C12" s="39"/>
      <c r="D12" s="39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2"/>
      <c r="AD12" s="42"/>
      <c r="AE12" s="39"/>
      <c r="AF12" s="39"/>
      <c r="AG12" s="4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9"/>
      <c r="B13" s="39"/>
      <c r="C13" s="39"/>
      <c r="D13" s="39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9"/>
      <c r="AF13" s="39"/>
      <c r="AG13" s="4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6">
        <v>1</v>
      </c>
      <c r="B15" s="17" t="s">
        <v>30</v>
      </c>
      <c r="C15" s="18" t="s">
        <v>40</v>
      </c>
      <c r="D15" s="19">
        <v>840</v>
      </c>
      <c r="E15" s="29">
        <v>70</v>
      </c>
      <c r="F15" s="29">
        <v>70</v>
      </c>
      <c r="G15" s="29">
        <v>70</v>
      </c>
      <c r="H15" s="29">
        <v>70</v>
      </c>
      <c r="I15" s="29">
        <v>70</v>
      </c>
      <c r="J15" s="29">
        <v>70</v>
      </c>
      <c r="K15" s="29">
        <v>70</v>
      </c>
      <c r="L15" s="29">
        <v>70</v>
      </c>
      <c r="M15" s="29">
        <v>70</v>
      </c>
      <c r="N15" s="29">
        <v>70</v>
      </c>
      <c r="O15" s="29">
        <v>70</v>
      </c>
      <c r="P15" s="29">
        <v>70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24" si="0">+E15+G15+I15+K15+M15+O15+Q15+S15+U15+W15+Y15+AA15</f>
        <v>420</v>
      </c>
      <c r="AD15" s="34">
        <f t="shared" ref="AD15:AD24" si="1">+F15+H15+J15+L15+N15+P15+R15+T15+V15+X15+Z15+AB15</f>
        <v>420</v>
      </c>
      <c r="AE15" s="21">
        <f>AD15/D15*100</f>
        <v>50</v>
      </c>
      <c r="AF15" s="21">
        <f>100-AE15</f>
        <v>50</v>
      </c>
      <c r="AG15" s="1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4.25" customHeight="1" x14ac:dyDescent="0.25">
      <c r="A16" s="20">
        <f>SUM(A15+1)</f>
        <v>2</v>
      </c>
      <c r="B16" s="17" t="s">
        <v>31</v>
      </c>
      <c r="C16" s="18" t="s">
        <v>41</v>
      </c>
      <c r="D16" s="19">
        <v>324</v>
      </c>
      <c r="E16" s="29">
        <v>27</v>
      </c>
      <c r="F16" s="29">
        <v>27</v>
      </c>
      <c r="G16" s="29">
        <v>27</v>
      </c>
      <c r="H16" s="29">
        <v>27</v>
      </c>
      <c r="I16" s="29">
        <v>27</v>
      </c>
      <c r="J16" s="29">
        <v>27</v>
      </c>
      <c r="K16" s="29">
        <v>27</v>
      </c>
      <c r="L16" s="29">
        <v>27</v>
      </c>
      <c r="M16" s="29">
        <v>27</v>
      </c>
      <c r="N16" s="29">
        <v>27</v>
      </c>
      <c r="O16" s="29">
        <v>27</v>
      </c>
      <c r="P16" s="29">
        <v>27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162</v>
      </c>
      <c r="AD16" s="34">
        <f t="shared" si="1"/>
        <v>162</v>
      </c>
      <c r="AE16" s="21">
        <f t="shared" ref="AE16:AE24" si="2">AD16/D16*100</f>
        <v>50</v>
      </c>
      <c r="AF16" s="21">
        <f t="shared" ref="AF16:AF24" si="3">100-AE16</f>
        <v>50</v>
      </c>
      <c r="AG16" s="1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0">
        <f t="shared" ref="A17:A24" si="4">SUM(A16+1)</f>
        <v>3</v>
      </c>
      <c r="B17" s="17" t="s">
        <v>32</v>
      </c>
      <c r="C17" s="18" t="s">
        <v>42</v>
      </c>
      <c r="D17" s="19">
        <v>2880</v>
      </c>
      <c r="E17" s="29">
        <v>240</v>
      </c>
      <c r="F17" s="29">
        <v>240</v>
      </c>
      <c r="G17" s="29">
        <v>240</v>
      </c>
      <c r="H17" s="29">
        <v>240</v>
      </c>
      <c r="I17" s="29">
        <v>240</v>
      </c>
      <c r="J17" s="29">
        <v>240</v>
      </c>
      <c r="K17" s="29">
        <v>240</v>
      </c>
      <c r="L17" s="29">
        <v>240</v>
      </c>
      <c r="M17" s="29">
        <v>240</v>
      </c>
      <c r="N17" s="29">
        <v>240</v>
      </c>
      <c r="O17" s="29">
        <v>240</v>
      </c>
      <c r="P17" s="29">
        <v>240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1440</v>
      </c>
      <c r="AD17" s="34">
        <f t="shared" si="1"/>
        <v>1440</v>
      </c>
      <c r="AE17" s="21">
        <f t="shared" si="2"/>
        <v>50</v>
      </c>
      <c r="AF17" s="21">
        <f t="shared" si="3"/>
        <v>50</v>
      </c>
      <c r="AG17" s="1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0">
        <f t="shared" si="4"/>
        <v>4</v>
      </c>
      <c r="B18" s="17" t="s">
        <v>33</v>
      </c>
      <c r="C18" s="18" t="s">
        <v>43</v>
      </c>
      <c r="D18" s="19">
        <v>80000</v>
      </c>
      <c r="E18" s="29">
        <v>6674</v>
      </c>
      <c r="F18" s="29">
        <v>6674</v>
      </c>
      <c r="G18" s="29">
        <v>6666</v>
      </c>
      <c r="H18" s="29">
        <v>6666</v>
      </c>
      <c r="I18" s="29">
        <v>6666</v>
      </c>
      <c r="J18" s="29">
        <v>6666</v>
      </c>
      <c r="K18" s="29">
        <v>6666</v>
      </c>
      <c r="L18" s="29">
        <v>6666</v>
      </c>
      <c r="M18" s="29">
        <v>6666</v>
      </c>
      <c r="N18" s="29">
        <v>6666</v>
      </c>
      <c r="O18" s="29">
        <v>6666</v>
      </c>
      <c r="P18" s="29">
        <v>6666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40004</v>
      </c>
      <c r="AD18" s="34">
        <f t="shared" si="1"/>
        <v>40004</v>
      </c>
      <c r="AE18" s="21">
        <f t="shared" si="2"/>
        <v>50.005000000000003</v>
      </c>
      <c r="AF18" s="21">
        <f t="shared" si="3"/>
        <v>49.994999999999997</v>
      </c>
      <c r="AG18" s="1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0">
        <f t="shared" si="4"/>
        <v>5</v>
      </c>
      <c r="B19" s="17" t="s">
        <v>34</v>
      </c>
      <c r="C19" s="18" t="s">
        <v>44</v>
      </c>
      <c r="D19" s="19">
        <v>80000</v>
      </c>
      <c r="E19" s="29">
        <v>6674</v>
      </c>
      <c r="F19" s="29">
        <v>6674</v>
      </c>
      <c r="G19" s="29">
        <v>6666</v>
      </c>
      <c r="H19" s="29">
        <v>6666</v>
      </c>
      <c r="I19" s="29">
        <v>6666</v>
      </c>
      <c r="J19" s="29">
        <v>6666</v>
      </c>
      <c r="K19" s="29">
        <v>6666</v>
      </c>
      <c r="L19" s="29">
        <v>6666</v>
      </c>
      <c r="M19" s="29">
        <v>6666</v>
      </c>
      <c r="N19" s="29">
        <v>6666</v>
      </c>
      <c r="O19" s="29">
        <v>6666</v>
      </c>
      <c r="P19" s="29">
        <v>6666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40004</v>
      </c>
      <c r="AD19" s="34">
        <f t="shared" si="1"/>
        <v>40004</v>
      </c>
      <c r="AE19" s="21">
        <f t="shared" si="2"/>
        <v>50.005000000000003</v>
      </c>
      <c r="AF19" s="21">
        <f t="shared" si="3"/>
        <v>49.994999999999997</v>
      </c>
      <c r="AG19" s="1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0">
        <f t="shared" si="4"/>
        <v>6</v>
      </c>
      <c r="B20" s="17" t="s">
        <v>35</v>
      </c>
      <c r="C20" s="18" t="s">
        <v>23</v>
      </c>
      <c r="D20" s="19">
        <v>12</v>
      </c>
      <c r="E20" s="29">
        <v>1</v>
      </c>
      <c r="F20" s="29">
        <v>1</v>
      </c>
      <c r="G20" s="29">
        <v>1</v>
      </c>
      <c r="H20" s="29">
        <v>1</v>
      </c>
      <c r="I20" s="29">
        <v>1</v>
      </c>
      <c r="J20" s="29">
        <v>1</v>
      </c>
      <c r="K20" s="29">
        <v>1</v>
      </c>
      <c r="L20" s="29">
        <v>1</v>
      </c>
      <c r="M20" s="29">
        <v>1</v>
      </c>
      <c r="N20" s="29">
        <v>1</v>
      </c>
      <c r="O20" s="29">
        <v>1</v>
      </c>
      <c r="P20" s="29">
        <v>1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6</v>
      </c>
      <c r="AD20" s="34">
        <f t="shared" si="1"/>
        <v>6</v>
      </c>
      <c r="AE20" s="21">
        <f t="shared" si="2"/>
        <v>50</v>
      </c>
      <c r="AF20" s="21">
        <f t="shared" si="3"/>
        <v>50</v>
      </c>
      <c r="AG20" s="1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0">
        <f t="shared" si="4"/>
        <v>7</v>
      </c>
      <c r="B21" s="17" t="s">
        <v>36</v>
      </c>
      <c r="C21" s="18" t="s">
        <v>45</v>
      </c>
      <c r="D21" s="19">
        <v>300</v>
      </c>
      <c r="E21" s="29">
        <v>25</v>
      </c>
      <c r="F21" s="29">
        <v>25</v>
      </c>
      <c r="G21" s="29">
        <v>25</v>
      </c>
      <c r="H21" s="29">
        <v>25</v>
      </c>
      <c r="I21" s="29">
        <v>25</v>
      </c>
      <c r="J21" s="29">
        <v>25</v>
      </c>
      <c r="K21" s="29">
        <v>25</v>
      </c>
      <c r="L21" s="29">
        <v>25</v>
      </c>
      <c r="M21" s="29">
        <v>25</v>
      </c>
      <c r="N21" s="29">
        <v>25</v>
      </c>
      <c r="O21" s="29">
        <v>25</v>
      </c>
      <c r="P21" s="29">
        <v>25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150</v>
      </c>
      <c r="AD21" s="34">
        <f t="shared" si="1"/>
        <v>150</v>
      </c>
      <c r="AE21" s="21">
        <f t="shared" si="2"/>
        <v>50</v>
      </c>
      <c r="AF21" s="21">
        <f>100-AE21</f>
        <v>50</v>
      </c>
      <c r="AG21" s="1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0">
        <f t="shared" si="4"/>
        <v>8</v>
      </c>
      <c r="B22" s="17" t="s">
        <v>37</v>
      </c>
      <c r="C22" s="18" t="s">
        <v>46</v>
      </c>
      <c r="D22" s="19">
        <v>18</v>
      </c>
      <c r="E22" s="29">
        <v>2</v>
      </c>
      <c r="F22" s="29">
        <v>2</v>
      </c>
      <c r="G22" s="29">
        <v>1</v>
      </c>
      <c r="H22" s="29">
        <v>1</v>
      </c>
      <c r="I22" s="29">
        <v>2</v>
      </c>
      <c r="J22" s="29">
        <v>2</v>
      </c>
      <c r="K22" s="29">
        <v>2</v>
      </c>
      <c r="L22" s="29">
        <v>2</v>
      </c>
      <c r="M22" s="29">
        <v>3</v>
      </c>
      <c r="N22" s="29">
        <v>3</v>
      </c>
      <c r="O22" s="29">
        <v>1</v>
      </c>
      <c r="P22" s="29">
        <v>3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11</v>
      </c>
      <c r="AD22" s="34">
        <f t="shared" si="1"/>
        <v>13</v>
      </c>
      <c r="AE22" s="21">
        <f t="shared" si="2"/>
        <v>72.222222222222214</v>
      </c>
      <c r="AF22" s="21">
        <f t="shared" si="3"/>
        <v>27.777777777777786</v>
      </c>
      <c r="AG22" s="1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0">
        <f t="shared" si="4"/>
        <v>9</v>
      </c>
      <c r="B23" s="17" t="s">
        <v>38</v>
      </c>
      <c r="C23" s="18" t="s">
        <v>47</v>
      </c>
      <c r="D23" s="19">
        <v>12</v>
      </c>
      <c r="E23" s="29">
        <v>1</v>
      </c>
      <c r="F23" s="29">
        <v>1</v>
      </c>
      <c r="G23" s="29">
        <v>1</v>
      </c>
      <c r="H23" s="29">
        <v>1</v>
      </c>
      <c r="I23" s="29">
        <v>1</v>
      </c>
      <c r="J23" s="29">
        <v>1</v>
      </c>
      <c r="K23" s="29">
        <v>1</v>
      </c>
      <c r="L23" s="29">
        <v>1</v>
      </c>
      <c r="M23" s="29">
        <v>1</v>
      </c>
      <c r="N23" s="29">
        <v>1</v>
      </c>
      <c r="O23" s="29">
        <v>1</v>
      </c>
      <c r="P23" s="29">
        <v>1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6</v>
      </c>
      <c r="AD23" s="34">
        <f t="shared" si="1"/>
        <v>6</v>
      </c>
      <c r="AE23" s="21">
        <f t="shared" si="2"/>
        <v>50</v>
      </c>
      <c r="AF23" s="21">
        <f t="shared" si="3"/>
        <v>50</v>
      </c>
      <c r="AG23" s="1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0">
        <f t="shared" si="4"/>
        <v>10</v>
      </c>
      <c r="B24" s="17" t="s">
        <v>39</v>
      </c>
      <c r="C24" s="18" t="s">
        <v>48</v>
      </c>
      <c r="D24" s="19">
        <v>6</v>
      </c>
      <c r="E24" s="29"/>
      <c r="F24" s="29"/>
      <c r="G24" s="29">
        <v>1</v>
      </c>
      <c r="H24" s="29">
        <v>1</v>
      </c>
      <c r="I24" s="29"/>
      <c r="J24" s="29"/>
      <c r="K24" s="29">
        <v>1</v>
      </c>
      <c r="L24" s="29">
        <v>1</v>
      </c>
      <c r="M24" s="29"/>
      <c r="N24" s="29"/>
      <c r="O24" s="29">
        <v>1</v>
      </c>
      <c r="P24" s="29">
        <v>1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3</v>
      </c>
      <c r="AD24" s="34">
        <f t="shared" si="1"/>
        <v>3</v>
      </c>
      <c r="AE24" s="21">
        <f t="shared" si="2"/>
        <v>50</v>
      </c>
      <c r="AF24" s="21">
        <f t="shared" si="3"/>
        <v>50</v>
      </c>
      <c r="AG24" s="1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6" spans="1:53" ht="15" customHeight="1" x14ac:dyDescent="0.25">
      <c r="B26" s="15" t="s">
        <v>160</v>
      </c>
      <c r="C26" s="44" t="s">
        <v>162</v>
      </c>
      <c r="D26" s="44"/>
      <c r="E26" s="44"/>
      <c r="F26" s="44"/>
      <c r="G26" s="44"/>
      <c r="H26" s="44"/>
      <c r="P26" s="43" t="s">
        <v>197</v>
      </c>
      <c r="Q26" s="43"/>
      <c r="R26" s="43"/>
      <c r="S26" s="43"/>
      <c r="T26" s="43"/>
      <c r="U26" s="43"/>
      <c r="V26" s="43"/>
      <c r="W26" s="43"/>
      <c r="X26" s="43" t="s">
        <v>166</v>
      </c>
      <c r="Y26" s="43"/>
      <c r="Z26" s="43"/>
      <c r="AA26" s="43"/>
      <c r="AB26" s="43"/>
      <c r="AC26" s="43"/>
      <c r="AD26" s="43"/>
      <c r="AE26" s="43"/>
    </row>
    <row r="27" spans="1:53" ht="93" customHeight="1" x14ac:dyDescent="0.25"/>
    <row r="28" spans="1:53" x14ac:dyDescent="0.25">
      <c r="B28" s="11" t="s">
        <v>188</v>
      </c>
      <c r="C28" s="45" t="s">
        <v>187</v>
      </c>
      <c r="D28" s="45"/>
      <c r="E28" s="45"/>
      <c r="F28" s="45"/>
      <c r="G28" s="45"/>
      <c r="H28" s="45"/>
      <c r="P28" s="45" t="s">
        <v>192</v>
      </c>
      <c r="Q28" s="45"/>
      <c r="R28" s="45"/>
      <c r="S28" s="45"/>
      <c r="T28" s="45"/>
      <c r="U28" s="45"/>
      <c r="V28" s="45"/>
      <c r="W28" s="45"/>
      <c r="X28" s="45" t="s">
        <v>185</v>
      </c>
      <c r="Y28" s="45"/>
      <c r="Z28" s="45"/>
      <c r="AA28" s="45"/>
      <c r="AB28" s="45"/>
      <c r="AC28" s="45"/>
      <c r="AD28" s="45"/>
      <c r="AE28" s="45"/>
    </row>
    <row r="29" spans="1:53" x14ac:dyDescent="0.25">
      <c r="B29" s="12" t="s">
        <v>161</v>
      </c>
      <c r="C29" s="43" t="s">
        <v>163</v>
      </c>
      <c r="D29" s="43"/>
      <c r="E29" s="43"/>
      <c r="F29" s="43"/>
      <c r="G29" s="43"/>
      <c r="H29" s="43"/>
      <c r="P29" s="43" t="s">
        <v>194</v>
      </c>
      <c r="Q29" s="43"/>
      <c r="R29" s="43"/>
      <c r="S29" s="43"/>
      <c r="T29" s="43"/>
      <c r="U29" s="43"/>
      <c r="V29" s="43"/>
      <c r="W29" s="43"/>
      <c r="X29" s="43" t="s">
        <v>186</v>
      </c>
      <c r="Y29" s="43"/>
      <c r="Z29" s="43"/>
      <c r="AA29" s="43"/>
      <c r="AB29" s="43"/>
      <c r="AC29" s="43"/>
      <c r="AD29" s="43"/>
      <c r="AE29" s="43"/>
    </row>
  </sheetData>
  <mergeCells count="40">
    <mergeCell ref="P29:W29"/>
    <mergeCell ref="X29:AE29"/>
    <mergeCell ref="C29:H29"/>
    <mergeCell ref="AE11:AE13"/>
    <mergeCell ref="AF11:AF13"/>
    <mergeCell ref="C26:H26"/>
    <mergeCell ref="C28:H28"/>
    <mergeCell ref="P26:W26"/>
    <mergeCell ref="P28:W28"/>
    <mergeCell ref="X26:AE26"/>
    <mergeCell ref="X28:AE28"/>
    <mergeCell ref="AG11:AG13"/>
    <mergeCell ref="E12:F12"/>
    <mergeCell ref="G12:H12"/>
    <mergeCell ref="I12:J12"/>
    <mergeCell ref="K12:L12"/>
    <mergeCell ref="M12:N12"/>
    <mergeCell ref="O12:P12"/>
    <mergeCell ref="Q12:R12"/>
    <mergeCell ref="AC11:AD12"/>
    <mergeCell ref="A11:A13"/>
    <mergeCell ref="B11:B13"/>
    <mergeCell ref="C11:C13"/>
    <mergeCell ref="D11:D13"/>
    <mergeCell ref="E11:AB11"/>
    <mergeCell ref="S12:T12"/>
    <mergeCell ref="U12:V12"/>
    <mergeCell ref="W12:X12"/>
    <mergeCell ref="Y12:Z12"/>
    <mergeCell ref="AA12:AB12"/>
    <mergeCell ref="A1:AG1"/>
    <mergeCell ref="A2:AG2"/>
    <mergeCell ref="A4:AG4"/>
    <mergeCell ref="A6:D6"/>
    <mergeCell ref="A9:D9"/>
    <mergeCell ref="A7:D7"/>
    <mergeCell ref="A8:D8"/>
    <mergeCell ref="E6:F6"/>
    <mergeCell ref="E7:F7"/>
    <mergeCell ref="A3:AG3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workbookViewId="0">
      <selection activeCell="K17" sqref="K17"/>
    </sheetView>
  </sheetViews>
  <sheetFormatPr baseColWidth="10" defaultRowHeight="15" x14ac:dyDescent="0.25"/>
  <cols>
    <col min="1" max="1" width="4.85546875" customWidth="1"/>
    <col min="2" max="2" width="36.85546875" customWidth="1"/>
    <col min="3" max="3" width="17.5703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5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5" t="s">
        <v>195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5" t="s">
        <v>193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6" t="s">
        <v>24</v>
      </c>
      <c r="B6" s="36"/>
      <c r="C6" s="36"/>
      <c r="D6" s="36"/>
      <c r="E6" s="36">
        <v>16</v>
      </c>
      <c r="F6" s="37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6" t="s">
        <v>25</v>
      </c>
      <c r="B7" s="36"/>
      <c r="C7" s="36"/>
      <c r="D7" s="36"/>
      <c r="E7" s="38" t="s">
        <v>70</v>
      </c>
      <c r="F7" s="37"/>
      <c r="G7" s="8" t="s">
        <v>71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6" t="s">
        <v>26</v>
      </c>
      <c r="B8" s="36"/>
      <c r="C8" s="36"/>
      <c r="D8" s="36"/>
      <c r="E8" s="5"/>
      <c r="F8" s="8"/>
      <c r="G8" s="8" t="s">
        <v>172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6" t="s">
        <v>27</v>
      </c>
      <c r="B9" s="36"/>
      <c r="C9" s="36"/>
      <c r="D9" s="36"/>
      <c r="E9" s="4"/>
      <c r="F9" s="7"/>
      <c r="G9" s="8" t="str">
        <f>+AVANCEDIF!G9</f>
        <v>SEGUNDO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9" t="s">
        <v>21</v>
      </c>
      <c r="B11" s="39" t="s">
        <v>49</v>
      </c>
      <c r="C11" s="39" t="s">
        <v>0</v>
      </c>
      <c r="D11" s="39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2" t="s">
        <v>16</v>
      </c>
      <c r="AD11" s="42"/>
      <c r="AE11" s="39" t="s">
        <v>17</v>
      </c>
      <c r="AF11" s="39" t="s">
        <v>18</v>
      </c>
      <c r="AG11" s="41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9"/>
      <c r="B12" s="39"/>
      <c r="C12" s="39"/>
      <c r="D12" s="39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2"/>
      <c r="AD12" s="42"/>
      <c r="AE12" s="39"/>
      <c r="AF12" s="39"/>
      <c r="AG12" s="4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9"/>
      <c r="B13" s="39"/>
      <c r="C13" s="39"/>
      <c r="D13" s="39"/>
      <c r="E13" s="3" t="s">
        <v>2</v>
      </c>
      <c r="F13" s="3" t="s">
        <v>3</v>
      </c>
      <c r="G13" s="3" t="s">
        <v>2</v>
      </c>
      <c r="H13" s="3" t="s">
        <v>3</v>
      </c>
      <c r="I13" s="3" t="s">
        <v>2</v>
      </c>
      <c r="J13" s="3" t="s">
        <v>3</v>
      </c>
      <c r="K13" s="3" t="s">
        <v>2</v>
      </c>
      <c r="L13" s="3" t="s">
        <v>3</v>
      </c>
      <c r="M13" s="3" t="s">
        <v>2</v>
      </c>
      <c r="N13" s="3" t="s">
        <v>3</v>
      </c>
      <c r="O13" s="3" t="s">
        <v>2</v>
      </c>
      <c r="P13" s="3" t="s">
        <v>3</v>
      </c>
      <c r="Q13" s="3" t="s">
        <v>2</v>
      </c>
      <c r="R13" s="3" t="s">
        <v>3</v>
      </c>
      <c r="S13" s="3" t="s">
        <v>2</v>
      </c>
      <c r="T13" s="3" t="s">
        <v>3</v>
      </c>
      <c r="U13" s="3" t="s">
        <v>2</v>
      </c>
      <c r="V13" s="3" t="s">
        <v>3</v>
      </c>
      <c r="W13" s="3" t="s">
        <v>2</v>
      </c>
      <c r="X13" s="3" t="s">
        <v>3</v>
      </c>
      <c r="Y13" s="3" t="s">
        <v>2</v>
      </c>
      <c r="Z13" s="3" t="s">
        <v>3</v>
      </c>
      <c r="AA13" s="3" t="s">
        <v>2</v>
      </c>
      <c r="AB13" s="3" t="s">
        <v>3</v>
      </c>
      <c r="AC13" s="3" t="s">
        <v>2</v>
      </c>
      <c r="AD13" s="3" t="s">
        <v>3</v>
      </c>
      <c r="AE13" s="39"/>
      <c r="AF13" s="39"/>
      <c r="AG13" s="4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8">
        <v>1</v>
      </c>
      <c r="B15" s="17" t="s">
        <v>50</v>
      </c>
      <c r="C15" s="22" t="s">
        <v>155</v>
      </c>
      <c r="D15" s="19">
        <v>10</v>
      </c>
      <c r="E15" s="20"/>
      <c r="F15" s="20"/>
      <c r="G15" s="20"/>
      <c r="H15" s="20"/>
      <c r="I15" s="20"/>
      <c r="J15" s="20"/>
      <c r="K15" s="29"/>
      <c r="L15" s="29"/>
      <c r="M15" s="29"/>
      <c r="N15" s="29"/>
      <c r="O15" s="29"/>
      <c r="P15" s="29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>+E15+G15+I15+K15+M15+O15+Q15+S15+U15+W15+Y15+AA15</f>
        <v>0</v>
      </c>
      <c r="AD15" s="34">
        <f>+F15+H15+J15+L15+N15+P15+R15+T15+V15+X15+Z15+AB15</f>
        <v>0</v>
      </c>
      <c r="AE15" s="21">
        <f>AC15/D15*100</f>
        <v>0</v>
      </c>
      <c r="AF15" s="21">
        <f>100-AE15</f>
        <v>100</v>
      </c>
      <c r="AG15" s="1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8">
        <f>SUM(A15+1)</f>
        <v>2</v>
      </c>
      <c r="B16" s="17" t="s">
        <v>51</v>
      </c>
      <c r="C16" s="22" t="s">
        <v>156</v>
      </c>
      <c r="D16" s="19">
        <v>4</v>
      </c>
      <c r="E16" s="20"/>
      <c r="F16" s="20"/>
      <c r="G16" s="20"/>
      <c r="H16" s="20"/>
      <c r="I16" s="20">
        <v>1</v>
      </c>
      <c r="J16" s="20">
        <v>1</v>
      </c>
      <c r="K16" s="29"/>
      <c r="L16" s="29"/>
      <c r="M16" s="29"/>
      <c r="N16" s="29"/>
      <c r="O16" s="29">
        <v>1</v>
      </c>
      <c r="P16" s="29">
        <v>1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>
        <f t="shared" ref="AC16:AC27" si="0">+E16+G16+I16+K16+M16+O16+Q16+S16+U16+W16+Y16+AA16</f>
        <v>2</v>
      </c>
      <c r="AD16" s="20">
        <f t="shared" ref="AD16:AD27" si="1">+F16+H16+J16+L16+N16+P16+R16+T16+V16+X16+Z16+AB16</f>
        <v>2</v>
      </c>
      <c r="AE16" s="21">
        <f t="shared" ref="AE16:AE27" si="2">AC16/D16*100</f>
        <v>50</v>
      </c>
      <c r="AF16" s="21">
        <f t="shared" ref="AF16:AF27" si="3">100-AE16</f>
        <v>50</v>
      </c>
      <c r="AG16" s="1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8">
        <f t="shared" ref="A17:A25" si="4">SUM(A16+1)</f>
        <v>3</v>
      </c>
      <c r="B17" s="17" t="s">
        <v>52</v>
      </c>
      <c r="C17" s="22" t="s">
        <v>22</v>
      </c>
      <c r="D17" s="19">
        <v>4</v>
      </c>
      <c r="E17" s="20"/>
      <c r="F17" s="20"/>
      <c r="G17" s="20"/>
      <c r="H17" s="20"/>
      <c r="I17" s="20">
        <v>1</v>
      </c>
      <c r="J17" s="20">
        <v>1</v>
      </c>
      <c r="K17" s="29"/>
      <c r="L17" s="29"/>
      <c r="M17" s="29"/>
      <c r="N17" s="29"/>
      <c r="O17" s="29">
        <v>1</v>
      </c>
      <c r="P17" s="29">
        <v>1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>
        <f t="shared" si="0"/>
        <v>2</v>
      </c>
      <c r="AD17" s="20">
        <f t="shared" si="1"/>
        <v>2</v>
      </c>
      <c r="AE17" s="21">
        <f t="shared" si="2"/>
        <v>50</v>
      </c>
      <c r="AF17" s="21">
        <f t="shared" si="3"/>
        <v>50</v>
      </c>
      <c r="AG17" s="1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v>4</v>
      </c>
      <c r="B18" s="17" t="s">
        <v>53</v>
      </c>
      <c r="C18" s="22" t="s">
        <v>62</v>
      </c>
      <c r="D18" s="19">
        <v>10</v>
      </c>
      <c r="E18" s="20"/>
      <c r="F18" s="20"/>
      <c r="G18" s="20"/>
      <c r="H18" s="20"/>
      <c r="I18" s="20"/>
      <c r="J18" s="20"/>
      <c r="K18" s="29"/>
      <c r="L18" s="29"/>
      <c r="M18" s="29"/>
      <c r="N18" s="29"/>
      <c r="O18" s="29"/>
      <c r="P18" s="2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>
        <f t="shared" si="0"/>
        <v>0</v>
      </c>
      <c r="AD18" s="20">
        <f t="shared" si="1"/>
        <v>0</v>
      </c>
      <c r="AE18" s="21">
        <f t="shared" si="2"/>
        <v>0</v>
      </c>
      <c r="AF18" s="21">
        <f t="shared" si="3"/>
        <v>100</v>
      </c>
      <c r="AG18" s="1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5</v>
      </c>
      <c r="B19" s="17" t="s">
        <v>54</v>
      </c>
      <c r="C19" s="22" t="s">
        <v>63</v>
      </c>
      <c r="D19" s="19">
        <v>8</v>
      </c>
      <c r="E19" s="20"/>
      <c r="F19" s="20"/>
      <c r="G19" s="20"/>
      <c r="H19" s="20"/>
      <c r="I19" s="20"/>
      <c r="J19" s="20"/>
      <c r="K19" s="29">
        <v>1</v>
      </c>
      <c r="L19" s="29">
        <v>1</v>
      </c>
      <c r="M19" s="29">
        <v>1</v>
      </c>
      <c r="N19" s="29">
        <v>1</v>
      </c>
      <c r="O19" s="29">
        <v>1</v>
      </c>
      <c r="P19" s="29">
        <v>1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>
        <f t="shared" si="0"/>
        <v>3</v>
      </c>
      <c r="AD19" s="20">
        <f t="shared" si="1"/>
        <v>3</v>
      </c>
      <c r="AE19" s="21">
        <f t="shared" si="2"/>
        <v>37.5</v>
      </c>
      <c r="AF19" s="21">
        <f t="shared" si="3"/>
        <v>62.5</v>
      </c>
      <c r="AG19" s="1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6</v>
      </c>
      <c r="B20" s="17" t="s">
        <v>55</v>
      </c>
      <c r="C20" s="22" t="s">
        <v>157</v>
      </c>
      <c r="D20" s="19">
        <v>12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9">
        <v>1</v>
      </c>
      <c r="L20" s="29">
        <v>1</v>
      </c>
      <c r="M20" s="29">
        <v>1</v>
      </c>
      <c r="N20" s="29">
        <v>1</v>
      </c>
      <c r="O20" s="29">
        <v>1</v>
      </c>
      <c r="P20" s="29">
        <v>1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>
        <f t="shared" si="0"/>
        <v>6</v>
      </c>
      <c r="AD20" s="20">
        <f t="shared" si="1"/>
        <v>6</v>
      </c>
      <c r="AE20" s="21">
        <f t="shared" si="2"/>
        <v>50</v>
      </c>
      <c r="AF20" s="21">
        <f t="shared" si="3"/>
        <v>50</v>
      </c>
      <c r="AG20" s="1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7</v>
      </c>
      <c r="B21" s="17" t="s">
        <v>56</v>
      </c>
      <c r="C21" s="22" t="s">
        <v>64</v>
      </c>
      <c r="D21" s="19">
        <v>10</v>
      </c>
      <c r="E21" s="20"/>
      <c r="F21" s="20"/>
      <c r="G21" s="20"/>
      <c r="H21" s="20"/>
      <c r="I21" s="20"/>
      <c r="J21" s="20"/>
      <c r="K21" s="29"/>
      <c r="L21" s="29"/>
      <c r="M21" s="29"/>
      <c r="N21" s="29"/>
      <c r="O21" s="29"/>
      <c r="P21" s="2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>
        <f t="shared" si="0"/>
        <v>0</v>
      </c>
      <c r="AD21" s="20">
        <f t="shared" si="1"/>
        <v>0</v>
      </c>
      <c r="AE21" s="21">
        <f t="shared" si="2"/>
        <v>0</v>
      </c>
      <c r="AF21" s="21">
        <f t="shared" si="3"/>
        <v>100</v>
      </c>
      <c r="AG21" s="1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v>8</v>
      </c>
      <c r="B22" s="17" t="s">
        <v>57</v>
      </c>
      <c r="C22" s="22" t="s">
        <v>65</v>
      </c>
      <c r="D22" s="19">
        <v>1</v>
      </c>
      <c r="E22" s="20"/>
      <c r="F22" s="20"/>
      <c r="G22" s="20"/>
      <c r="H22" s="20"/>
      <c r="I22" s="20"/>
      <c r="J22" s="20"/>
      <c r="K22" s="29">
        <v>1</v>
      </c>
      <c r="L22" s="29">
        <v>1</v>
      </c>
      <c r="M22" s="29"/>
      <c r="N22" s="29"/>
      <c r="O22" s="29"/>
      <c r="P22" s="2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>
        <f t="shared" si="0"/>
        <v>1</v>
      </c>
      <c r="AD22" s="20">
        <f t="shared" si="1"/>
        <v>1</v>
      </c>
      <c r="AE22" s="21">
        <f t="shared" si="2"/>
        <v>100</v>
      </c>
      <c r="AF22" s="21">
        <f t="shared" si="3"/>
        <v>0</v>
      </c>
      <c r="AG22" s="1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v>9</v>
      </c>
      <c r="B23" s="17" t="s">
        <v>58</v>
      </c>
      <c r="C23" s="22" t="s">
        <v>22</v>
      </c>
      <c r="D23" s="19">
        <v>4</v>
      </c>
      <c r="E23" s="20"/>
      <c r="F23" s="20"/>
      <c r="G23" s="20"/>
      <c r="H23" s="20"/>
      <c r="I23" s="20">
        <v>1</v>
      </c>
      <c r="J23" s="20">
        <v>1</v>
      </c>
      <c r="K23" s="29"/>
      <c r="L23" s="29"/>
      <c r="M23" s="29"/>
      <c r="N23" s="29"/>
      <c r="O23" s="29">
        <v>1</v>
      </c>
      <c r="P23" s="29">
        <v>1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>
        <f t="shared" si="0"/>
        <v>2</v>
      </c>
      <c r="AD23" s="20">
        <f t="shared" si="1"/>
        <v>2</v>
      </c>
      <c r="AE23" s="21">
        <f t="shared" si="2"/>
        <v>50</v>
      </c>
      <c r="AF23" s="21">
        <f t="shared" si="3"/>
        <v>50</v>
      </c>
      <c r="AG23" s="1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10</v>
      </c>
      <c r="B24" s="17" t="s">
        <v>59</v>
      </c>
      <c r="C24" s="22" t="s">
        <v>67</v>
      </c>
      <c r="D24" s="19">
        <v>12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9">
        <v>1</v>
      </c>
      <c r="L24" s="29">
        <v>1</v>
      </c>
      <c r="M24" s="29">
        <v>1</v>
      </c>
      <c r="N24" s="29">
        <v>1</v>
      </c>
      <c r="O24" s="29">
        <v>1</v>
      </c>
      <c r="P24" s="29">
        <v>1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>
        <f t="shared" si="0"/>
        <v>6</v>
      </c>
      <c r="AD24" s="20">
        <f t="shared" si="1"/>
        <v>6</v>
      </c>
      <c r="AE24" s="21">
        <f t="shared" si="2"/>
        <v>50</v>
      </c>
      <c r="AF24" s="21">
        <f t="shared" si="3"/>
        <v>50</v>
      </c>
      <c r="AG24" s="1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11</v>
      </c>
      <c r="B25" s="17" t="s">
        <v>60</v>
      </c>
      <c r="C25" s="22" t="s">
        <v>68</v>
      </c>
      <c r="D25" s="19">
        <v>24</v>
      </c>
      <c r="E25" s="20">
        <v>2</v>
      </c>
      <c r="F25" s="20">
        <v>2</v>
      </c>
      <c r="G25" s="20">
        <v>2</v>
      </c>
      <c r="H25" s="20">
        <v>2</v>
      </c>
      <c r="I25" s="20">
        <v>2</v>
      </c>
      <c r="J25" s="20">
        <v>2</v>
      </c>
      <c r="K25" s="29">
        <v>2</v>
      </c>
      <c r="L25" s="29">
        <v>2</v>
      </c>
      <c r="M25" s="29">
        <v>2</v>
      </c>
      <c r="N25" s="29">
        <v>2</v>
      </c>
      <c r="O25" s="29">
        <v>2</v>
      </c>
      <c r="P25" s="29">
        <v>2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>
        <f t="shared" si="0"/>
        <v>12</v>
      </c>
      <c r="AD25" s="20">
        <f t="shared" si="1"/>
        <v>12</v>
      </c>
      <c r="AE25" s="21">
        <f t="shared" si="2"/>
        <v>50</v>
      </c>
      <c r="AF25" s="21">
        <f t="shared" si="3"/>
        <v>50</v>
      </c>
      <c r="AG25" s="1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8">
        <v>12</v>
      </c>
      <c r="B26" s="17" t="s">
        <v>167</v>
      </c>
      <c r="C26" s="22" t="s">
        <v>78</v>
      </c>
      <c r="D26" s="19">
        <v>12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9">
        <v>1</v>
      </c>
      <c r="L26" s="29">
        <v>1</v>
      </c>
      <c r="M26" s="29">
        <v>1</v>
      </c>
      <c r="N26" s="29">
        <v>1</v>
      </c>
      <c r="O26" s="29">
        <v>1</v>
      </c>
      <c r="P26" s="29">
        <v>1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>
        <f t="shared" si="0"/>
        <v>6</v>
      </c>
      <c r="AD26" s="20">
        <f t="shared" si="1"/>
        <v>6</v>
      </c>
      <c r="AE26" s="21">
        <f t="shared" si="2"/>
        <v>50</v>
      </c>
      <c r="AF26" s="21">
        <f t="shared" si="3"/>
        <v>50</v>
      </c>
      <c r="AG26" s="1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8">
        <v>13</v>
      </c>
      <c r="B27" s="17" t="s">
        <v>61</v>
      </c>
      <c r="C27" s="22" t="s">
        <v>158</v>
      </c>
      <c r="D27" s="19">
        <v>12</v>
      </c>
      <c r="E27" s="20">
        <v>1</v>
      </c>
      <c r="F27" s="20">
        <v>1</v>
      </c>
      <c r="G27" s="20">
        <v>1</v>
      </c>
      <c r="H27" s="20">
        <v>1</v>
      </c>
      <c r="I27" s="20">
        <v>1</v>
      </c>
      <c r="J27" s="20">
        <v>1</v>
      </c>
      <c r="K27" s="29">
        <v>1</v>
      </c>
      <c r="L27" s="29">
        <v>1</v>
      </c>
      <c r="M27" s="29">
        <v>1</v>
      </c>
      <c r="N27" s="29">
        <v>1</v>
      </c>
      <c r="O27" s="29">
        <v>1</v>
      </c>
      <c r="P27" s="29">
        <v>1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>
        <f t="shared" si="0"/>
        <v>6</v>
      </c>
      <c r="AD27" s="20">
        <f t="shared" si="1"/>
        <v>6</v>
      </c>
      <c r="AE27" s="21">
        <f t="shared" si="2"/>
        <v>50</v>
      </c>
      <c r="AF27" s="21">
        <f t="shared" si="3"/>
        <v>50</v>
      </c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9" spans="1:53" ht="15" customHeight="1" x14ac:dyDescent="0.25">
      <c r="B29" s="15" t="s">
        <v>160</v>
      </c>
      <c r="C29" s="44" t="s">
        <v>162</v>
      </c>
      <c r="D29" s="44"/>
      <c r="E29" s="44"/>
      <c r="F29" s="44"/>
      <c r="G29" s="44"/>
      <c r="H29" s="44"/>
      <c r="P29" s="43" t="s">
        <v>197</v>
      </c>
      <c r="Q29" s="43"/>
      <c r="R29" s="43"/>
      <c r="S29" s="43"/>
      <c r="T29" s="43"/>
      <c r="U29" s="43"/>
      <c r="V29" s="43"/>
      <c r="W29" s="43"/>
      <c r="X29" s="43" t="s">
        <v>166</v>
      </c>
      <c r="Y29" s="43"/>
      <c r="Z29" s="43"/>
      <c r="AA29" s="43"/>
      <c r="AB29" s="43"/>
      <c r="AC29" s="43"/>
      <c r="AD29" s="43"/>
      <c r="AE29" s="43"/>
    </row>
    <row r="30" spans="1:53" ht="77.25" customHeight="1" x14ac:dyDescent="0.25"/>
    <row r="31" spans="1:53" x14ac:dyDescent="0.25">
      <c r="B31" s="11" t="s">
        <v>188</v>
      </c>
      <c r="C31" s="45" t="s">
        <v>172</v>
      </c>
      <c r="D31" s="45"/>
      <c r="E31" s="45"/>
      <c r="F31" s="45"/>
      <c r="G31" s="45"/>
      <c r="H31" s="45"/>
      <c r="P31" s="45" t="s">
        <v>192</v>
      </c>
      <c r="Q31" s="45"/>
      <c r="R31" s="45"/>
      <c r="S31" s="45"/>
      <c r="T31" s="45"/>
      <c r="U31" s="45"/>
      <c r="V31" s="45"/>
      <c r="W31" s="45"/>
      <c r="X31" s="45" t="s">
        <v>185</v>
      </c>
      <c r="Y31" s="45"/>
      <c r="Z31" s="45"/>
      <c r="AA31" s="45"/>
      <c r="AB31" s="45"/>
      <c r="AC31" s="45"/>
      <c r="AD31" s="45"/>
      <c r="AE31" s="45"/>
    </row>
    <row r="32" spans="1:53" x14ac:dyDescent="0.25">
      <c r="B32" s="12" t="s">
        <v>161</v>
      </c>
      <c r="C32" s="43" t="s">
        <v>168</v>
      </c>
      <c r="D32" s="43"/>
      <c r="E32" s="43"/>
      <c r="F32" s="43"/>
      <c r="G32" s="43"/>
      <c r="H32" s="43"/>
      <c r="P32" s="43" t="s">
        <v>194</v>
      </c>
      <c r="Q32" s="43"/>
      <c r="R32" s="43"/>
      <c r="S32" s="43"/>
      <c r="T32" s="43"/>
      <c r="U32" s="43"/>
      <c r="V32" s="43"/>
      <c r="W32" s="43"/>
      <c r="X32" s="43" t="s">
        <v>186</v>
      </c>
      <c r="Y32" s="43"/>
      <c r="Z32" s="43"/>
      <c r="AA32" s="43"/>
      <c r="AB32" s="43"/>
      <c r="AC32" s="43"/>
      <c r="AD32" s="43"/>
      <c r="AE32" s="43"/>
    </row>
  </sheetData>
  <mergeCells count="40">
    <mergeCell ref="P32:W32"/>
    <mergeCell ref="X32:AE32"/>
    <mergeCell ref="C32:H32"/>
    <mergeCell ref="C29:H29"/>
    <mergeCell ref="P29:W29"/>
    <mergeCell ref="X29:AE29"/>
    <mergeCell ref="C31:H31"/>
    <mergeCell ref="P31:W31"/>
    <mergeCell ref="X31:AE31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"/>
  <sheetViews>
    <sheetView zoomScale="85" zoomScaleNormal="85" workbookViewId="0">
      <selection activeCell="M32" sqref="M32"/>
    </sheetView>
  </sheetViews>
  <sheetFormatPr baseColWidth="10" defaultRowHeight="15" x14ac:dyDescent="0.25"/>
  <cols>
    <col min="1" max="1" width="4.85546875" customWidth="1"/>
    <col min="2" max="2" width="36.8554687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5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5" t="s">
        <v>195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5" t="s">
        <v>193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6" t="s">
        <v>24</v>
      </c>
      <c r="B6" s="36"/>
      <c r="C6" s="36"/>
      <c r="D6" s="36"/>
      <c r="E6" s="36">
        <v>16</v>
      </c>
      <c r="F6" s="37"/>
      <c r="G6" s="8" t="s">
        <v>69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6" t="s">
        <v>25</v>
      </c>
      <c r="B7" s="36"/>
      <c r="C7" s="36"/>
      <c r="D7" s="36"/>
      <c r="E7" s="38" t="s">
        <v>87</v>
      </c>
      <c r="F7" s="37"/>
      <c r="G7" s="8" t="s">
        <v>88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6" t="s">
        <v>26</v>
      </c>
      <c r="B8" s="36"/>
      <c r="C8" s="36"/>
      <c r="D8" s="36"/>
      <c r="E8" s="5"/>
      <c r="F8" s="8"/>
      <c r="G8" s="8" t="s">
        <v>189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6" t="s">
        <v>27</v>
      </c>
      <c r="B9" s="36"/>
      <c r="C9" s="36"/>
      <c r="D9" s="36"/>
      <c r="E9" s="4"/>
      <c r="F9" s="7"/>
      <c r="G9" s="8" t="str">
        <f>+AVANCEOBRAS!G9</f>
        <v>SEGUNDO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9" t="s">
        <v>21</v>
      </c>
      <c r="B11" s="39" t="s">
        <v>49</v>
      </c>
      <c r="C11" s="39" t="s">
        <v>0</v>
      </c>
      <c r="D11" s="39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2" t="s">
        <v>16</v>
      </c>
      <c r="AD11" s="42"/>
      <c r="AE11" s="39" t="s">
        <v>17</v>
      </c>
      <c r="AF11" s="39" t="s">
        <v>18</v>
      </c>
      <c r="AG11" s="41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9"/>
      <c r="B12" s="39"/>
      <c r="C12" s="39"/>
      <c r="D12" s="39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2"/>
      <c r="AD12" s="42"/>
      <c r="AE12" s="39"/>
      <c r="AF12" s="39"/>
      <c r="AG12" s="4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9"/>
      <c r="B13" s="39"/>
      <c r="C13" s="39"/>
      <c r="D13" s="39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9"/>
      <c r="AF13" s="39"/>
      <c r="AG13" s="4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3">
        <v>1</v>
      </c>
      <c r="B15" s="24" t="s">
        <v>73</v>
      </c>
      <c r="C15" s="22" t="s">
        <v>74</v>
      </c>
      <c r="D15" s="25">
        <v>313</v>
      </c>
      <c r="E15" s="30">
        <v>27</v>
      </c>
      <c r="F15" s="30">
        <v>27</v>
      </c>
      <c r="G15" s="20">
        <v>24</v>
      </c>
      <c r="H15" s="20">
        <v>24</v>
      </c>
      <c r="I15" s="20">
        <v>26</v>
      </c>
      <c r="J15" s="20">
        <v>26</v>
      </c>
      <c r="K15" s="30">
        <v>26</v>
      </c>
      <c r="L15" s="30">
        <v>26</v>
      </c>
      <c r="M15" s="30">
        <v>27</v>
      </c>
      <c r="N15" s="30">
        <v>27</v>
      </c>
      <c r="O15" s="30">
        <v>25</v>
      </c>
      <c r="P15" s="30">
        <v>25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24" si="0">+E15+G15+I15+K15+M15+O15+Q15+S15+U15+W15+Y15+AA15</f>
        <v>155</v>
      </c>
      <c r="AD15" s="34">
        <f t="shared" ref="AD15:AD24" si="1">+F15+H15+J15+L15+N15+P15+R15+T15+V15+X15+Z15+AB15</f>
        <v>155</v>
      </c>
      <c r="AE15" s="21">
        <f>AD15/D15*100</f>
        <v>49.52076677316294</v>
      </c>
      <c r="AF15" s="21">
        <f>100-AE15</f>
        <v>50.47923322683706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3">
        <f t="shared" ref="A16:A22" si="2">SUM(A15+1)</f>
        <v>2</v>
      </c>
      <c r="B16" s="24" t="s">
        <v>75</v>
      </c>
      <c r="C16" s="31" t="s">
        <v>183</v>
      </c>
      <c r="D16" s="25">
        <v>4</v>
      </c>
      <c r="E16" s="30"/>
      <c r="F16" s="30"/>
      <c r="G16" s="20">
        <v>1</v>
      </c>
      <c r="H16" s="20">
        <v>1</v>
      </c>
      <c r="I16" s="20">
        <v>1</v>
      </c>
      <c r="J16" s="20">
        <v>1</v>
      </c>
      <c r="K16" s="30">
        <v>1</v>
      </c>
      <c r="L16" s="30">
        <v>1</v>
      </c>
      <c r="M16" s="30"/>
      <c r="N16" s="30"/>
      <c r="O16" s="30"/>
      <c r="P16" s="3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3</v>
      </c>
      <c r="AD16" s="34">
        <f t="shared" si="1"/>
        <v>3</v>
      </c>
      <c r="AE16" s="21">
        <f t="shared" ref="AE16:AE24" si="3">AD16/D16*100</f>
        <v>75</v>
      </c>
      <c r="AF16" s="21">
        <f t="shared" ref="AF16:AF24" si="4">100-AE16</f>
        <v>25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3">
        <v>3</v>
      </c>
      <c r="B17" s="24" t="s">
        <v>76</v>
      </c>
      <c r="C17" s="22" t="s">
        <v>72</v>
      </c>
      <c r="D17" s="25">
        <v>2</v>
      </c>
      <c r="E17" s="30"/>
      <c r="F17" s="30"/>
      <c r="G17" s="20"/>
      <c r="H17" s="20"/>
      <c r="I17" s="20"/>
      <c r="J17" s="20"/>
      <c r="K17" s="30">
        <v>1</v>
      </c>
      <c r="L17" s="30">
        <v>1</v>
      </c>
      <c r="M17" s="30"/>
      <c r="N17" s="30"/>
      <c r="O17" s="30"/>
      <c r="P17" s="3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1</v>
      </c>
      <c r="AD17" s="34">
        <f t="shared" si="1"/>
        <v>1</v>
      </c>
      <c r="AE17" s="21">
        <f t="shared" si="3"/>
        <v>50</v>
      </c>
      <c r="AF17" s="21">
        <f t="shared" si="4"/>
        <v>50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3">
        <f t="shared" si="2"/>
        <v>4</v>
      </c>
      <c r="B18" s="24" t="s">
        <v>77</v>
      </c>
      <c r="C18" s="22" t="s">
        <v>78</v>
      </c>
      <c r="D18" s="25">
        <v>36</v>
      </c>
      <c r="E18" s="30">
        <v>3</v>
      </c>
      <c r="F18" s="30">
        <v>3</v>
      </c>
      <c r="G18" s="20">
        <v>3</v>
      </c>
      <c r="H18" s="20">
        <v>3</v>
      </c>
      <c r="I18" s="20">
        <v>3</v>
      </c>
      <c r="J18" s="20">
        <v>3</v>
      </c>
      <c r="K18" s="30">
        <v>3</v>
      </c>
      <c r="L18" s="30">
        <v>3</v>
      </c>
      <c r="M18" s="30">
        <v>3</v>
      </c>
      <c r="N18" s="30">
        <v>3</v>
      </c>
      <c r="O18" s="30">
        <v>3</v>
      </c>
      <c r="P18" s="30">
        <v>3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18</v>
      </c>
      <c r="AD18" s="34">
        <f t="shared" si="1"/>
        <v>18</v>
      </c>
      <c r="AE18" s="21">
        <f t="shared" si="3"/>
        <v>50</v>
      </c>
      <c r="AF18" s="21">
        <f t="shared" si="4"/>
        <v>50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3">
        <f t="shared" si="2"/>
        <v>5</v>
      </c>
      <c r="B19" s="24" t="s">
        <v>79</v>
      </c>
      <c r="C19" s="22" t="s">
        <v>80</v>
      </c>
      <c r="D19" s="25">
        <v>180</v>
      </c>
      <c r="E19" s="30">
        <v>15</v>
      </c>
      <c r="F19" s="30">
        <v>15</v>
      </c>
      <c r="G19" s="20">
        <v>15</v>
      </c>
      <c r="H19" s="20">
        <v>15</v>
      </c>
      <c r="I19" s="20">
        <v>15</v>
      </c>
      <c r="J19" s="20">
        <v>15</v>
      </c>
      <c r="K19" s="30">
        <v>15</v>
      </c>
      <c r="L19" s="30">
        <v>15</v>
      </c>
      <c r="M19" s="30">
        <v>15</v>
      </c>
      <c r="N19" s="30">
        <v>15</v>
      </c>
      <c r="O19" s="30">
        <v>15</v>
      </c>
      <c r="P19" s="30">
        <v>15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90</v>
      </c>
      <c r="AD19" s="34">
        <f t="shared" si="1"/>
        <v>90</v>
      </c>
      <c r="AE19" s="21">
        <f t="shared" si="3"/>
        <v>50</v>
      </c>
      <c r="AF19" s="21">
        <f t="shared" si="4"/>
        <v>50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3">
        <f t="shared" si="2"/>
        <v>6</v>
      </c>
      <c r="B20" s="24" t="s">
        <v>81</v>
      </c>
      <c r="C20" s="32" t="s">
        <v>157</v>
      </c>
      <c r="D20" s="25">
        <v>27</v>
      </c>
      <c r="E20" s="30">
        <v>1</v>
      </c>
      <c r="F20" s="30">
        <v>1</v>
      </c>
      <c r="G20" s="20">
        <v>1</v>
      </c>
      <c r="H20" s="20">
        <v>1</v>
      </c>
      <c r="I20" s="20">
        <v>1</v>
      </c>
      <c r="J20" s="20">
        <v>1</v>
      </c>
      <c r="K20" s="30">
        <v>6</v>
      </c>
      <c r="L20" s="30">
        <v>6</v>
      </c>
      <c r="M20" s="30">
        <v>6</v>
      </c>
      <c r="N20" s="30">
        <v>6</v>
      </c>
      <c r="O20" s="30">
        <v>6</v>
      </c>
      <c r="P20" s="30">
        <v>6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21</v>
      </c>
      <c r="AD20" s="34">
        <f t="shared" si="1"/>
        <v>21</v>
      </c>
      <c r="AE20" s="21">
        <f t="shared" si="3"/>
        <v>77.777777777777786</v>
      </c>
      <c r="AF20" s="21">
        <f t="shared" si="4"/>
        <v>22.222222222222214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3">
        <f t="shared" si="2"/>
        <v>7</v>
      </c>
      <c r="B21" s="24" t="s">
        <v>82</v>
      </c>
      <c r="C21" s="22" t="s">
        <v>23</v>
      </c>
      <c r="D21" s="25">
        <v>2</v>
      </c>
      <c r="E21" s="30"/>
      <c r="F21" s="30"/>
      <c r="G21" s="20"/>
      <c r="H21" s="20"/>
      <c r="I21" s="20"/>
      <c r="J21" s="20"/>
      <c r="K21" s="30">
        <v>1</v>
      </c>
      <c r="L21" s="30">
        <v>1</v>
      </c>
      <c r="M21" s="30"/>
      <c r="N21" s="30"/>
      <c r="O21" s="30"/>
      <c r="P21" s="3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1</v>
      </c>
      <c r="AD21" s="34">
        <f t="shared" si="1"/>
        <v>1</v>
      </c>
      <c r="AE21" s="21">
        <f t="shared" si="3"/>
        <v>50</v>
      </c>
      <c r="AF21" s="21">
        <f t="shared" si="4"/>
        <v>50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3">
        <f t="shared" si="2"/>
        <v>8</v>
      </c>
      <c r="B22" s="24" t="s">
        <v>83</v>
      </c>
      <c r="C22" s="22" t="s">
        <v>84</v>
      </c>
      <c r="D22" s="25">
        <v>500</v>
      </c>
      <c r="E22" s="30"/>
      <c r="F22" s="30"/>
      <c r="G22" s="20"/>
      <c r="H22" s="20"/>
      <c r="I22" s="20"/>
      <c r="J22" s="20"/>
      <c r="K22" s="30"/>
      <c r="L22" s="30"/>
      <c r="M22" s="30"/>
      <c r="N22" s="30"/>
      <c r="O22" s="30">
        <v>500</v>
      </c>
      <c r="P22" s="30">
        <v>500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500</v>
      </c>
      <c r="AD22" s="34">
        <f t="shared" si="1"/>
        <v>500</v>
      </c>
      <c r="AE22" s="21">
        <f t="shared" si="3"/>
        <v>100</v>
      </c>
      <c r="AF22" s="21">
        <f t="shared" si="4"/>
        <v>0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3">
        <v>9</v>
      </c>
      <c r="B23" s="24" t="s">
        <v>169</v>
      </c>
      <c r="C23" s="22" t="s">
        <v>78</v>
      </c>
      <c r="D23" s="25">
        <v>12</v>
      </c>
      <c r="E23" s="30">
        <v>1</v>
      </c>
      <c r="F23" s="30">
        <v>1</v>
      </c>
      <c r="G23" s="20">
        <v>1</v>
      </c>
      <c r="H23" s="20">
        <v>1</v>
      </c>
      <c r="I23" s="20">
        <v>1</v>
      </c>
      <c r="J23" s="20">
        <v>1</v>
      </c>
      <c r="K23" s="30">
        <v>1</v>
      </c>
      <c r="L23" s="30">
        <v>1</v>
      </c>
      <c r="M23" s="30">
        <v>1</v>
      </c>
      <c r="N23" s="30">
        <v>1</v>
      </c>
      <c r="O23" s="30">
        <v>1</v>
      </c>
      <c r="P23" s="30">
        <v>1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6</v>
      </c>
      <c r="AD23" s="34">
        <f t="shared" si="1"/>
        <v>6</v>
      </c>
      <c r="AE23" s="21">
        <f t="shared" si="3"/>
        <v>50</v>
      </c>
      <c r="AF23" s="21">
        <f t="shared" si="4"/>
        <v>50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3">
        <v>10</v>
      </c>
      <c r="B24" s="26" t="s">
        <v>85</v>
      </c>
      <c r="C24" s="22" t="s">
        <v>86</v>
      </c>
      <c r="D24" s="25">
        <v>1</v>
      </c>
      <c r="E24" s="30"/>
      <c r="F24" s="30"/>
      <c r="G24" s="20"/>
      <c r="H24" s="20"/>
      <c r="I24" s="20"/>
      <c r="J24" s="20"/>
      <c r="K24" s="30"/>
      <c r="L24" s="30"/>
      <c r="M24" s="30"/>
      <c r="N24" s="30"/>
      <c r="O24" s="30">
        <v>1</v>
      </c>
      <c r="P24" s="30">
        <v>1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1</v>
      </c>
      <c r="AD24" s="34">
        <f t="shared" si="1"/>
        <v>1</v>
      </c>
      <c r="AE24" s="21">
        <f t="shared" si="3"/>
        <v>100</v>
      </c>
      <c r="AF24" s="21">
        <f t="shared" si="4"/>
        <v>0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6" spans="1:53" ht="15" customHeight="1" x14ac:dyDescent="0.25">
      <c r="B26" s="15" t="s">
        <v>160</v>
      </c>
      <c r="C26" s="44" t="s">
        <v>162</v>
      </c>
      <c r="D26" s="44"/>
      <c r="E26" s="44"/>
      <c r="F26" s="44"/>
      <c r="G26" s="44"/>
      <c r="H26" s="44"/>
      <c r="P26" s="13" t="s">
        <v>197</v>
      </c>
      <c r="Q26" s="13"/>
      <c r="R26" s="13"/>
      <c r="S26" s="13"/>
      <c r="T26" s="13"/>
      <c r="U26" s="13"/>
      <c r="V26" s="13"/>
      <c r="W26" s="13"/>
      <c r="X26" s="13" t="s">
        <v>166</v>
      </c>
      <c r="Y26" s="13"/>
      <c r="Z26" s="13"/>
      <c r="AA26" s="13"/>
      <c r="AB26" s="13"/>
      <c r="AC26" s="13"/>
      <c r="AD26" s="13"/>
      <c r="AE26" s="13"/>
    </row>
    <row r="27" spans="1:53" ht="75.75" customHeight="1" x14ac:dyDescent="0.25"/>
    <row r="28" spans="1:53" x14ac:dyDescent="0.25">
      <c r="B28" s="11" t="s">
        <v>188</v>
      </c>
      <c r="C28" s="45" t="s">
        <v>189</v>
      </c>
      <c r="D28" s="45"/>
      <c r="E28" s="45"/>
      <c r="F28" s="45"/>
      <c r="G28" s="45"/>
      <c r="H28" s="45"/>
      <c r="P28" s="14" t="s">
        <v>192</v>
      </c>
      <c r="Q28" s="14"/>
      <c r="R28" s="14"/>
      <c r="S28" s="14"/>
      <c r="T28" s="14"/>
      <c r="U28" s="14"/>
      <c r="V28" s="14"/>
      <c r="W28" s="14"/>
      <c r="X28" s="14" t="s">
        <v>185</v>
      </c>
      <c r="Y28" s="14"/>
      <c r="Z28" s="14"/>
      <c r="AA28" s="14"/>
      <c r="AB28" s="14"/>
      <c r="AC28" s="14"/>
      <c r="AD28" s="14"/>
      <c r="AE28" s="14"/>
    </row>
    <row r="29" spans="1:53" x14ac:dyDescent="0.25">
      <c r="B29" s="13" t="s">
        <v>161</v>
      </c>
      <c r="C29" s="43" t="s">
        <v>170</v>
      </c>
      <c r="D29" s="43"/>
      <c r="E29" s="43"/>
      <c r="F29" s="43"/>
      <c r="G29" s="43"/>
      <c r="H29" s="43"/>
      <c r="P29" s="13" t="s">
        <v>194</v>
      </c>
      <c r="Q29" s="13"/>
      <c r="R29" s="13"/>
      <c r="S29" s="13"/>
      <c r="T29" s="13"/>
      <c r="U29" s="13"/>
      <c r="V29" s="13"/>
      <c r="W29" s="13"/>
      <c r="X29" s="13" t="s">
        <v>186</v>
      </c>
      <c r="Y29" s="13"/>
      <c r="Z29" s="13"/>
      <c r="AA29" s="13"/>
      <c r="AB29" s="13"/>
      <c r="AC29" s="13"/>
      <c r="AD29" s="13"/>
      <c r="AE29" s="13"/>
    </row>
  </sheetData>
  <mergeCells count="34"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D11:D13"/>
    <mergeCell ref="E11:AB11"/>
    <mergeCell ref="Q12:R12"/>
    <mergeCell ref="AC11:AD12"/>
    <mergeCell ref="AE11:AE13"/>
    <mergeCell ref="C26:H26"/>
    <mergeCell ref="C28:H28"/>
    <mergeCell ref="C29:H29"/>
    <mergeCell ref="A1:AG1"/>
    <mergeCell ref="A2:AG2"/>
    <mergeCell ref="A3:AG3"/>
    <mergeCell ref="A4:AG4"/>
    <mergeCell ref="A6:D6"/>
    <mergeCell ref="E6:F6"/>
    <mergeCell ref="A7:D7"/>
    <mergeCell ref="E7:F7"/>
    <mergeCell ref="A8:D8"/>
    <mergeCell ref="A9:D9"/>
    <mergeCell ref="A11:A13"/>
    <mergeCell ref="B11:B13"/>
    <mergeCell ref="C11:C13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35"/>
  <sheetViews>
    <sheetView topLeftCell="A10" workbookViewId="0">
      <selection activeCell="W33" sqref="W33"/>
    </sheetView>
  </sheetViews>
  <sheetFormatPr baseColWidth="10" defaultRowHeight="15" x14ac:dyDescent="0.25"/>
  <cols>
    <col min="1" max="1" width="4.85546875" customWidth="1"/>
    <col min="2" max="2" width="37.42578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35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5" t="s">
        <v>195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5" t="s">
        <v>193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6" t="s">
        <v>24</v>
      </c>
      <c r="B6" s="36"/>
      <c r="C6" s="36"/>
      <c r="D6" s="36"/>
      <c r="E6" s="36">
        <v>27</v>
      </c>
      <c r="F6" s="37"/>
      <c r="G6" s="8" t="s">
        <v>101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6" t="s">
        <v>25</v>
      </c>
      <c r="B7" s="36"/>
      <c r="C7" s="36"/>
      <c r="D7" s="36"/>
      <c r="E7" s="38" t="s">
        <v>102</v>
      </c>
      <c r="F7" s="37"/>
      <c r="G7" s="8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6" t="s">
        <v>26</v>
      </c>
      <c r="B8" s="36"/>
      <c r="C8" s="36"/>
      <c r="D8" s="36"/>
      <c r="E8" s="5"/>
      <c r="F8" s="8"/>
      <c r="G8" s="8" t="s">
        <v>192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6" t="s">
        <v>27</v>
      </c>
      <c r="B9" s="36"/>
      <c r="C9" s="36"/>
      <c r="D9" s="36"/>
      <c r="E9" s="4"/>
      <c r="F9" s="7"/>
      <c r="G9" s="8" t="str">
        <f>+AVANCESERVICIOS!G9</f>
        <v>SEGUNDO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9" t="s">
        <v>21</v>
      </c>
      <c r="B11" s="39" t="s">
        <v>49</v>
      </c>
      <c r="C11" s="39" t="s">
        <v>0</v>
      </c>
      <c r="D11" s="39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2" t="s">
        <v>16</v>
      </c>
      <c r="AD11" s="42"/>
      <c r="AE11" s="39" t="s">
        <v>17</v>
      </c>
      <c r="AF11" s="39" t="s">
        <v>18</v>
      </c>
      <c r="AG11" s="46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9"/>
      <c r="B12" s="39"/>
      <c r="C12" s="39"/>
      <c r="D12" s="39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2"/>
      <c r="AD12" s="42"/>
      <c r="AE12" s="39"/>
      <c r="AF12" s="39"/>
      <c r="AG12" s="4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9"/>
      <c r="B13" s="39"/>
      <c r="C13" s="39"/>
      <c r="D13" s="39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9"/>
      <c r="AF13" s="39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3">
        <v>1</v>
      </c>
      <c r="B15" s="17" t="s">
        <v>89</v>
      </c>
      <c r="C15" s="22" t="s">
        <v>72</v>
      </c>
      <c r="D15" s="27">
        <v>12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0">
        <v>1</v>
      </c>
      <c r="K15" s="33">
        <v>1</v>
      </c>
      <c r="L15" s="33">
        <v>1</v>
      </c>
      <c r="M15" s="33">
        <v>1</v>
      </c>
      <c r="N15" s="33">
        <v>1</v>
      </c>
      <c r="O15" s="33">
        <v>1</v>
      </c>
      <c r="P15" s="33">
        <v>1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30" si="0">+E15+G15+I15+K15+M15+O15+Q15+S15+U15+W15+Y15+AA15</f>
        <v>6</v>
      </c>
      <c r="AD15" s="34">
        <f t="shared" ref="AD15:AD30" si="1">+F15+H15+J15+L15+N15+P15+R15+T15+V15+X15+Z15+AB15</f>
        <v>6</v>
      </c>
      <c r="AE15" s="21">
        <f>AD15/D15*100</f>
        <v>50</v>
      </c>
      <c r="AF15" s="21">
        <f>100-AE15</f>
        <v>50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3">
        <f>SUM(A15+1)</f>
        <v>2</v>
      </c>
      <c r="B16" s="17" t="s">
        <v>173</v>
      </c>
      <c r="C16" s="31" t="s">
        <v>180</v>
      </c>
      <c r="D16" s="27">
        <v>1</v>
      </c>
      <c r="E16" s="20"/>
      <c r="F16" s="20"/>
      <c r="G16" s="20">
        <v>1</v>
      </c>
      <c r="H16" s="20">
        <v>1</v>
      </c>
      <c r="I16" s="20"/>
      <c r="J16" s="20"/>
      <c r="K16" s="33"/>
      <c r="L16" s="33"/>
      <c r="M16" s="33"/>
      <c r="N16" s="33"/>
      <c r="O16" s="33"/>
      <c r="P16" s="33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1</v>
      </c>
      <c r="AD16" s="34">
        <f t="shared" si="1"/>
        <v>1</v>
      </c>
      <c r="AE16" s="21">
        <f t="shared" ref="AE16:AE30" si="2">AD16/D16*100</f>
        <v>100</v>
      </c>
      <c r="AF16" s="21">
        <f t="shared" ref="AF16:AF30" si="3">100-AE16</f>
        <v>0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3">
        <v>3</v>
      </c>
      <c r="B17" s="17" t="s">
        <v>90</v>
      </c>
      <c r="C17" s="22" t="s">
        <v>48</v>
      </c>
      <c r="D17" s="27">
        <v>12</v>
      </c>
      <c r="E17" s="20">
        <v>1</v>
      </c>
      <c r="F17" s="20">
        <v>1</v>
      </c>
      <c r="G17" s="20">
        <v>1</v>
      </c>
      <c r="H17" s="20">
        <v>1</v>
      </c>
      <c r="I17" s="20">
        <v>1</v>
      </c>
      <c r="J17" s="20">
        <v>1</v>
      </c>
      <c r="K17" s="33">
        <v>1</v>
      </c>
      <c r="L17" s="33">
        <v>1</v>
      </c>
      <c r="M17" s="33">
        <v>1</v>
      </c>
      <c r="N17" s="33">
        <v>1</v>
      </c>
      <c r="O17" s="33">
        <v>1</v>
      </c>
      <c r="P17" s="33">
        <v>1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6</v>
      </c>
      <c r="AD17" s="34">
        <f t="shared" si="1"/>
        <v>6</v>
      </c>
      <c r="AE17" s="21">
        <f t="shared" si="2"/>
        <v>50</v>
      </c>
      <c r="AF17" s="21">
        <f t="shared" si="3"/>
        <v>50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3">
        <f t="shared" ref="A18:A28" si="4">SUM(A17+1)</f>
        <v>4</v>
      </c>
      <c r="B18" s="17" t="s">
        <v>91</v>
      </c>
      <c r="C18" s="22" t="s">
        <v>78</v>
      </c>
      <c r="D18" s="27">
        <v>120</v>
      </c>
      <c r="E18" s="20">
        <v>10</v>
      </c>
      <c r="F18" s="20">
        <v>10</v>
      </c>
      <c r="G18" s="20">
        <v>10</v>
      </c>
      <c r="H18" s="20">
        <v>10</v>
      </c>
      <c r="I18" s="20">
        <v>10</v>
      </c>
      <c r="J18" s="20">
        <v>10</v>
      </c>
      <c r="K18" s="33">
        <v>10</v>
      </c>
      <c r="L18" s="33">
        <v>10</v>
      </c>
      <c r="M18" s="33">
        <v>10</v>
      </c>
      <c r="N18" s="33">
        <v>10</v>
      </c>
      <c r="O18" s="33">
        <v>10</v>
      </c>
      <c r="P18" s="33">
        <v>10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60</v>
      </c>
      <c r="AD18" s="34">
        <f t="shared" si="1"/>
        <v>60</v>
      </c>
      <c r="AE18" s="21">
        <f t="shared" si="2"/>
        <v>50</v>
      </c>
      <c r="AF18" s="21">
        <f t="shared" si="3"/>
        <v>50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3">
        <f t="shared" si="4"/>
        <v>5</v>
      </c>
      <c r="B19" s="17" t="s">
        <v>174</v>
      </c>
      <c r="C19" s="22" t="s">
        <v>78</v>
      </c>
      <c r="D19" s="27">
        <v>1</v>
      </c>
      <c r="E19" s="20"/>
      <c r="F19" s="20"/>
      <c r="G19" s="20">
        <v>1</v>
      </c>
      <c r="H19" s="20">
        <v>1</v>
      </c>
      <c r="I19" s="20"/>
      <c r="J19" s="20"/>
      <c r="K19" s="33"/>
      <c r="L19" s="33"/>
      <c r="M19" s="33"/>
      <c r="N19" s="33"/>
      <c r="O19" s="33"/>
      <c r="P19" s="33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1</v>
      </c>
      <c r="AD19" s="34">
        <f t="shared" si="1"/>
        <v>1</v>
      </c>
      <c r="AE19" s="21">
        <f t="shared" si="2"/>
        <v>100</v>
      </c>
      <c r="AF19" s="21">
        <f t="shared" si="3"/>
        <v>0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3">
        <f t="shared" si="4"/>
        <v>6</v>
      </c>
      <c r="B20" s="17" t="s">
        <v>175</v>
      </c>
      <c r="C20" s="22" t="s">
        <v>78</v>
      </c>
      <c r="D20" s="27">
        <v>1</v>
      </c>
      <c r="E20" s="20"/>
      <c r="F20" s="20"/>
      <c r="G20" s="20">
        <v>1</v>
      </c>
      <c r="H20" s="20">
        <v>1</v>
      </c>
      <c r="I20" s="20"/>
      <c r="J20" s="20"/>
      <c r="K20" s="33"/>
      <c r="L20" s="33"/>
      <c r="M20" s="33"/>
      <c r="N20" s="33"/>
      <c r="O20" s="33"/>
      <c r="P20" s="33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1</v>
      </c>
      <c r="AD20" s="34">
        <f t="shared" si="1"/>
        <v>1</v>
      </c>
      <c r="AE20" s="21">
        <f t="shared" si="2"/>
        <v>100</v>
      </c>
      <c r="AF20" s="21">
        <f t="shared" si="3"/>
        <v>0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3">
        <f t="shared" si="4"/>
        <v>7</v>
      </c>
      <c r="B21" s="17" t="s">
        <v>176</v>
      </c>
      <c r="C21" s="22" t="s">
        <v>78</v>
      </c>
      <c r="D21" s="27">
        <v>1</v>
      </c>
      <c r="E21" s="20">
        <v>1</v>
      </c>
      <c r="F21" s="20">
        <v>1</v>
      </c>
      <c r="G21" s="20"/>
      <c r="H21" s="20"/>
      <c r="I21" s="20"/>
      <c r="J21" s="20"/>
      <c r="K21" s="33"/>
      <c r="L21" s="33"/>
      <c r="M21" s="33"/>
      <c r="N21" s="33"/>
      <c r="O21" s="33"/>
      <c r="P21" s="33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1</v>
      </c>
      <c r="AD21" s="34">
        <f t="shared" si="1"/>
        <v>1</v>
      </c>
      <c r="AE21" s="21">
        <f t="shared" si="2"/>
        <v>100</v>
      </c>
      <c r="AF21" s="21">
        <f t="shared" si="3"/>
        <v>0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23">
        <f t="shared" si="4"/>
        <v>8</v>
      </c>
      <c r="B22" s="17" t="s">
        <v>100</v>
      </c>
      <c r="C22" s="31" t="s">
        <v>181</v>
      </c>
      <c r="D22" s="27">
        <v>1</v>
      </c>
      <c r="E22" s="20"/>
      <c r="F22" s="20"/>
      <c r="G22" s="20">
        <v>1</v>
      </c>
      <c r="H22" s="20">
        <v>1</v>
      </c>
      <c r="I22" s="20"/>
      <c r="J22" s="20"/>
      <c r="K22" s="33"/>
      <c r="L22" s="33"/>
      <c r="M22" s="33"/>
      <c r="N22" s="33"/>
      <c r="O22" s="33"/>
      <c r="P22" s="33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1</v>
      </c>
      <c r="AD22" s="34">
        <f t="shared" si="1"/>
        <v>1</v>
      </c>
      <c r="AE22" s="21">
        <f t="shared" si="2"/>
        <v>100</v>
      </c>
      <c r="AF22" s="21">
        <f t="shared" si="3"/>
        <v>0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3">
        <f t="shared" si="4"/>
        <v>9</v>
      </c>
      <c r="B23" s="17" t="s">
        <v>177</v>
      </c>
      <c r="C23" s="31" t="s">
        <v>181</v>
      </c>
      <c r="D23" s="27">
        <v>1</v>
      </c>
      <c r="E23" s="20"/>
      <c r="F23" s="20"/>
      <c r="G23" s="20">
        <v>1</v>
      </c>
      <c r="H23" s="20">
        <v>1</v>
      </c>
      <c r="I23" s="20"/>
      <c r="J23" s="20"/>
      <c r="K23" s="33"/>
      <c r="L23" s="33"/>
      <c r="M23" s="33"/>
      <c r="N23" s="33"/>
      <c r="O23" s="33"/>
      <c r="P23" s="33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1</v>
      </c>
      <c r="AD23" s="34">
        <f t="shared" si="1"/>
        <v>1</v>
      </c>
      <c r="AE23" s="21">
        <f t="shared" si="2"/>
        <v>100</v>
      </c>
      <c r="AF23" s="21">
        <f t="shared" si="3"/>
        <v>0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23">
        <f t="shared" si="4"/>
        <v>10</v>
      </c>
      <c r="B24" s="17" t="s">
        <v>92</v>
      </c>
      <c r="C24" s="22" t="s">
        <v>22</v>
      </c>
      <c r="D24" s="27">
        <v>12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33">
        <v>1</v>
      </c>
      <c r="L24" s="33">
        <v>1</v>
      </c>
      <c r="M24" s="33">
        <v>1</v>
      </c>
      <c r="N24" s="33">
        <v>1</v>
      </c>
      <c r="O24" s="33">
        <v>1</v>
      </c>
      <c r="P24" s="33">
        <v>1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6</v>
      </c>
      <c r="AD24" s="34">
        <f t="shared" si="1"/>
        <v>6</v>
      </c>
      <c r="AE24" s="21">
        <f t="shared" si="2"/>
        <v>50</v>
      </c>
      <c r="AF24" s="21">
        <f t="shared" si="3"/>
        <v>50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3">
        <f t="shared" si="4"/>
        <v>11</v>
      </c>
      <c r="B25" s="17" t="s">
        <v>93</v>
      </c>
      <c r="C25" s="22" t="s">
        <v>64</v>
      </c>
      <c r="D25" s="27">
        <v>180</v>
      </c>
      <c r="E25" s="20">
        <v>15</v>
      </c>
      <c r="F25" s="20">
        <v>15</v>
      </c>
      <c r="G25" s="20">
        <v>15</v>
      </c>
      <c r="H25" s="20">
        <v>15</v>
      </c>
      <c r="I25" s="20">
        <v>15</v>
      </c>
      <c r="J25" s="20">
        <v>15</v>
      </c>
      <c r="K25" s="33">
        <v>15</v>
      </c>
      <c r="L25" s="33">
        <v>15</v>
      </c>
      <c r="M25" s="33">
        <v>15</v>
      </c>
      <c r="N25" s="33">
        <v>15</v>
      </c>
      <c r="O25" s="33">
        <v>15</v>
      </c>
      <c r="P25" s="33">
        <v>15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34">
        <f t="shared" si="0"/>
        <v>90</v>
      </c>
      <c r="AD25" s="34">
        <f t="shared" si="1"/>
        <v>90</v>
      </c>
      <c r="AE25" s="21">
        <f t="shared" si="2"/>
        <v>50</v>
      </c>
      <c r="AF25" s="21">
        <f t="shared" si="3"/>
        <v>50</v>
      </c>
      <c r="AG25" s="2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3">
        <v>12</v>
      </c>
      <c r="B26" s="17" t="s">
        <v>94</v>
      </c>
      <c r="C26" s="22" t="s">
        <v>95</v>
      </c>
      <c r="D26" s="27">
        <v>26</v>
      </c>
      <c r="E26" s="20">
        <v>2</v>
      </c>
      <c r="F26" s="20">
        <v>2</v>
      </c>
      <c r="G26" s="20">
        <v>2</v>
      </c>
      <c r="H26" s="20">
        <v>2</v>
      </c>
      <c r="I26" s="20">
        <v>2</v>
      </c>
      <c r="J26" s="20">
        <v>2</v>
      </c>
      <c r="K26" s="33">
        <v>2</v>
      </c>
      <c r="L26" s="33">
        <v>2</v>
      </c>
      <c r="M26" s="33">
        <v>2</v>
      </c>
      <c r="N26" s="33">
        <v>2</v>
      </c>
      <c r="O26" s="33">
        <v>2</v>
      </c>
      <c r="P26" s="33">
        <v>2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34">
        <f t="shared" si="0"/>
        <v>12</v>
      </c>
      <c r="AD26" s="34">
        <f t="shared" si="1"/>
        <v>12</v>
      </c>
      <c r="AE26" s="21">
        <f t="shared" si="2"/>
        <v>46.153846153846153</v>
      </c>
      <c r="AF26" s="21">
        <f t="shared" si="3"/>
        <v>53.846153846153847</v>
      </c>
      <c r="AG26" s="2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23">
        <f t="shared" si="4"/>
        <v>13</v>
      </c>
      <c r="B27" s="17" t="s">
        <v>96</v>
      </c>
      <c r="C27" s="31" t="s">
        <v>182</v>
      </c>
      <c r="D27" s="27">
        <v>600</v>
      </c>
      <c r="E27" s="20">
        <v>50</v>
      </c>
      <c r="F27" s="20">
        <v>50</v>
      </c>
      <c r="G27" s="20">
        <v>50</v>
      </c>
      <c r="H27" s="20">
        <v>50</v>
      </c>
      <c r="I27" s="20">
        <v>50</v>
      </c>
      <c r="J27" s="20">
        <v>50</v>
      </c>
      <c r="K27" s="33">
        <v>50</v>
      </c>
      <c r="L27" s="33">
        <v>50</v>
      </c>
      <c r="M27" s="33">
        <v>50</v>
      </c>
      <c r="N27" s="33">
        <v>50</v>
      </c>
      <c r="O27" s="33">
        <v>50</v>
      </c>
      <c r="P27" s="33">
        <v>50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34">
        <f t="shared" si="0"/>
        <v>300</v>
      </c>
      <c r="AD27" s="34">
        <f t="shared" si="1"/>
        <v>300</v>
      </c>
      <c r="AE27" s="21">
        <f t="shared" si="2"/>
        <v>50</v>
      </c>
      <c r="AF27" s="21">
        <f t="shared" si="3"/>
        <v>50</v>
      </c>
      <c r="AG27" s="2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23">
        <f t="shared" si="4"/>
        <v>14</v>
      </c>
      <c r="B28" s="17" t="s">
        <v>178</v>
      </c>
      <c r="C28" s="22" t="s">
        <v>97</v>
      </c>
      <c r="D28" s="27">
        <v>4</v>
      </c>
      <c r="E28" s="20"/>
      <c r="F28" s="20"/>
      <c r="G28" s="20"/>
      <c r="H28" s="20"/>
      <c r="I28" s="20">
        <v>1</v>
      </c>
      <c r="J28" s="20">
        <v>1</v>
      </c>
      <c r="K28" s="33"/>
      <c r="L28" s="33"/>
      <c r="M28" s="33"/>
      <c r="N28" s="33"/>
      <c r="O28" s="33">
        <v>1</v>
      </c>
      <c r="P28" s="33">
        <v>1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34">
        <f t="shared" si="0"/>
        <v>2</v>
      </c>
      <c r="AD28" s="34">
        <f t="shared" si="1"/>
        <v>2</v>
      </c>
      <c r="AE28" s="21">
        <f t="shared" si="2"/>
        <v>50</v>
      </c>
      <c r="AF28" s="21">
        <f t="shared" si="3"/>
        <v>50</v>
      </c>
      <c r="AG28" s="20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23">
        <v>15</v>
      </c>
      <c r="B29" s="17" t="s">
        <v>167</v>
      </c>
      <c r="C29" s="22" t="s">
        <v>78</v>
      </c>
      <c r="D29" s="27">
        <v>12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0">
        <v>1</v>
      </c>
      <c r="K29" s="33">
        <v>1</v>
      </c>
      <c r="L29" s="33">
        <v>1</v>
      </c>
      <c r="M29" s="33">
        <v>1</v>
      </c>
      <c r="N29" s="33">
        <v>1</v>
      </c>
      <c r="O29" s="33">
        <v>1</v>
      </c>
      <c r="P29" s="33">
        <v>1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34">
        <f t="shared" si="0"/>
        <v>6</v>
      </c>
      <c r="AD29" s="34">
        <f t="shared" si="1"/>
        <v>6</v>
      </c>
      <c r="AE29" s="21">
        <f t="shared" si="2"/>
        <v>50</v>
      </c>
      <c r="AF29" s="21">
        <f t="shared" si="3"/>
        <v>50</v>
      </c>
      <c r="AG29" s="2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23">
        <v>16</v>
      </c>
      <c r="B30" s="17" t="s">
        <v>98</v>
      </c>
      <c r="C30" s="22" t="s">
        <v>99</v>
      </c>
      <c r="D30" s="27">
        <v>4</v>
      </c>
      <c r="E30" s="20"/>
      <c r="F30" s="20"/>
      <c r="G30" s="20"/>
      <c r="H30" s="20"/>
      <c r="I30" s="20">
        <v>1</v>
      </c>
      <c r="J30" s="20">
        <v>1</v>
      </c>
      <c r="K30" s="33"/>
      <c r="L30" s="33"/>
      <c r="M30" s="33"/>
      <c r="N30" s="33"/>
      <c r="O30" s="33">
        <v>1</v>
      </c>
      <c r="P30" s="33">
        <v>1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34">
        <f t="shared" si="0"/>
        <v>2</v>
      </c>
      <c r="AD30" s="34">
        <f t="shared" si="1"/>
        <v>2</v>
      </c>
      <c r="AE30" s="21">
        <f t="shared" si="2"/>
        <v>50</v>
      </c>
      <c r="AF30" s="21">
        <f t="shared" si="3"/>
        <v>50</v>
      </c>
      <c r="AG30" s="20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2" spans="1:53" x14ac:dyDescent="0.25">
      <c r="B32" s="15" t="s">
        <v>160</v>
      </c>
      <c r="C32" s="44" t="s">
        <v>162</v>
      </c>
      <c r="D32" s="44"/>
      <c r="E32" s="44"/>
      <c r="F32" s="44"/>
      <c r="G32" s="44"/>
      <c r="H32" s="44"/>
      <c r="P32" s="43" t="s">
        <v>197</v>
      </c>
      <c r="Q32" s="43"/>
      <c r="R32" s="43"/>
      <c r="S32" s="43"/>
      <c r="T32" s="43"/>
      <c r="U32" s="43"/>
      <c r="V32" s="43"/>
      <c r="W32" s="43"/>
      <c r="X32" s="43" t="s">
        <v>166</v>
      </c>
      <c r="Y32" s="43"/>
      <c r="Z32" s="43"/>
      <c r="AA32" s="43"/>
      <c r="AB32" s="43"/>
      <c r="AC32" s="43"/>
      <c r="AD32" s="43"/>
      <c r="AE32" s="43"/>
    </row>
    <row r="33" spans="2:31" ht="75" customHeight="1" x14ac:dyDescent="0.25"/>
    <row r="34" spans="2:31" x14ac:dyDescent="0.25">
      <c r="B34" s="11" t="s">
        <v>188</v>
      </c>
      <c r="C34" s="45" t="s">
        <v>192</v>
      </c>
      <c r="D34" s="45"/>
      <c r="E34" s="45"/>
      <c r="F34" s="45"/>
      <c r="G34" s="45"/>
      <c r="H34" s="45"/>
      <c r="P34" s="45" t="s">
        <v>192</v>
      </c>
      <c r="Q34" s="45"/>
      <c r="R34" s="45"/>
      <c r="S34" s="45"/>
      <c r="T34" s="45"/>
      <c r="U34" s="45"/>
      <c r="V34" s="45"/>
      <c r="W34" s="45"/>
      <c r="X34" s="45" t="s">
        <v>185</v>
      </c>
      <c r="Y34" s="45"/>
      <c r="Z34" s="45"/>
      <c r="AA34" s="45"/>
      <c r="AB34" s="45"/>
      <c r="AC34" s="45"/>
      <c r="AD34" s="45"/>
      <c r="AE34" s="45"/>
    </row>
    <row r="35" spans="2:31" x14ac:dyDescent="0.25">
      <c r="B35" s="13" t="s">
        <v>161</v>
      </c>
      <c r="C35" s="43" t="s">
        <v>165</v>
      </c>
      <c r="D35" s="43"/>
      <c r="E35" s="43"/>
      <c r="F35" s="43"/>
      <c r="G35" s="43"/>
      <c r="H35" s="43"/>
      <c r="P35" s="43" t="s">
        <v>194</v>
      </c>
      <c r="Q35" s="43"/>
      <c r="R35" s="43"/>
      <c r="S35" s="43"/>
      <c r="T35" s="43"/>
      <c r="U35" s="43"/>
      <c r="V35" s="43"/>
      <c r="W35" s="43"/>
      <c r="X35" s="43" t="s">
        <v>186</v>
      </c>
      <c r="Y35" s="43"/>
      <c r="Z35" s="43"/>
      <c r="AA35" s="43"/>
      <c r="AB35" s="43"/>
      <c r="AC35" s="43"/>
      <c r="AD35" s="43"/>
      <c r="AE35" s="43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5:H35"/>
    <mergeCell ref="P35:W35"/>
    <mergeCell ref="X35:AE35"/>
    <mergeCell ref="C32:H32"/>
    <mergeCell ref="P32:W32"/>
    <mergeCell ref="X32:AE32"/>
    <mergeCell ref="C34:H34"/>
    <mergeCell ref="P34:W34"/>
    <mergeCell ref="X34:AE34"/>
  </mergeCells>
  <printOptions horizontalCentered="1"/>
  <pageMargins left="0.23622047244094491" right="0.23622047244094491" top="0.74803149606299213" bottom="0.74803149606299213" header="0.31496062992125984" footer="0.31496062992125984"/>
  <pageSetup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1"/>
  <sheetViews>
    <sheetView topLeftCell="D1" workbookViewId="0">
      <selection activeCell="W7" sqref="W7"/>
    </sheetView>
  </sheetViews>
  <sheetFormatPr baseColWidth="10" defaultRowHeight="15" x14ac:dyDescent="0.25"/>
  <cols>
    <col min="1" max="1" width="4.85546875" customWidth="1"/>
    <col min="2" max="2" width="38.5703125" customWidth="1"/>
    <col min="3" max="3" width="11.425781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3.140625" bestFit="1" customWidth="1"/>
  </cols>
  <sheetData>
    <row r="1" spans="1:53" x14ac:dyDescent="0.25">
      <c r="A1" s="35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5" t="s">
        <v>195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5" t="s">
        <v>193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6" t="s">
        <v>24</v>
      </c>
      <c r="B6" s="36"/>
      <c r="C6" s="36"/>
      <c r="D6" s="36"/>
      <c r="E6" s="38" t="s">
        <v>118</v>
      </c>
      <c r="F6" s="37"/>
      <c r="G6" s="8" t="s">
        <v>119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6" t="s">
        <v>25</v>
      </c>
      <c r="B7" s="36"/>
      <c r="C7" s="36"/>
      <c r="D7" s="36"/>
      <c r="E7" s="38" t="s">
        <v>120</v>
      </c>
      <c r="F7" s="37"/>
      <c r="G7" s="8" t="s">
        <v>119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6" t="s">
        <v>26</v>
      </c>
      <c r="B8" s="36"/>
      <c r="C8" s="36"/>
      <c r="D8" s="36"/>
      <c r="E8" s="5"/>
      <c r="F8" s="8"/>
      <c r="G8" s="8" t="s">
        <v>190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6" t="s">
        <v>27</v>
      </c>
      <c r="B9" s="36"/>
      <c r="C9" s="36"/>
      <c r="D9" s="36"/>
      <c r="E9" s="4"/>
      <c r="F9" s="7"/>
      <c r="G9" s="8" t="str">
        <f>+AVANCETESORERIA!G9</f>
        <v>SEGUNDO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9" t="s">
        <v>21</v>
      </c>
      <c r="B11" s="39" t="s">
        <v>49</v>
      </c>
      <c r="C11" s="39" t="s">
        <v>0</v>
      </c>
      <c r="D11" s="39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2" t="s">
        <v>16</v>
      </c>
      <c r="AD11" s="42"/>
      <c r="AE11" s="39" t="s">
        <v>17</v>
      </c>
      <c r="AF11" s="39" t="s">
        <v>18</v>
      </c>
      <c r="AG11" s="41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9"/>
      <c r="B12" s="39"/>
      <c r="C12" s="39"/>
      <c r="D12" s="39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2"/>
      <c r="AD12" s="42"/>
      <c r="AE12" s="39"/>
      <c r="AF12" s="39"/>
      <c r="AG12" s="4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9"/>
      <c r="B13" s="39"/>
      <c r="C13" s="39"/>
      <c r="D13" s="39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9"/>
      <c r="AF13" s="39"/>
      <c r="AG13" s="4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23">
        <v>1</v>
      </c>
      <c r="B15" s="26" t="s">
        <v>103</v>
      </c>
      <c r="C15" s="31" t="s">
        <v>151</v>
      </c>
      <c r="D15" s="28">
        <v>4</v>
      </c>
      <c r="E15" s="20"/>
      <c r="F15" s="20"/>
      <c r="G15" s="20"/>
      <c r="H15" s="20"/>
      <c r="I15" s="20">
        <v>1</v>
      </c>
      <c r="J15" s="20">
        <v>1</v>
      </c>
      <c r="K15" s="20"/>
      <c r="L15" s="20"/>
      <c r="M15" s="20"/>
      <c r="N15" s="20"/>
      <c r="O15" s="20">
        <v>1</v>
      </c>
      <c r="P15" s="20">
        <v>1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34">
        <f t="shared" ref="AC15:AC26" si="0">+E15+G15+I15+K15+M15+O15+Q15+S15+U15+W15+Y15+AA15</f>
        <v>2</v>
      </c>
      <c r="AD15" s="34">
        <f t="shared" ref="AD15:AD26" si="1">+F15+H15+J15+L15+N15+P15+R15+T15+V15+X15+Z15+AB15</f>
        <v>2</v>
      </c>
      <c r="AE15" s="21">
        <f>AD15/D15*100</f>
        <v>50</v>
      </c>
      <c r="AF15" s="21">
        <f>100-AE15</f>
        <v>50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23">
        <f>SUM(A15+1)</f>
        <v>2</v>
      </c>
      <c r="B16" s="17" t="s">
        <v>104</v>
      </c>
      <c r="C16" s="22" t="s">
        <v>23</v>
      </c>
      <c r="D16" s="28">
        <v>4</v>
      </c>
      <c r="E16" s="20"/>
      <c r="F16" s="20"/>
      <c r="G16" s="20"/>
      <c r="H16" s="20"/>
      <c r="I16" s="20">
        <v>1</v>
      </c>
      <c r="J16" s="20">
        <v>1</v>
      </c>
      <c r="K16" s="20"/>
      <c r="L16" s="20"/>
      <c r="M16" s="20"/>
      <c r="N16" s="20"/>
      <c r="O16" s="20">
        <v>1</v>
      </c>
      <c r="P16" s="20">
        <v>1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34">
        <f t="shared" si="0"/>
        <v>2</v>
      </c>
      <c r="AD16" s="34">
        <f t="shared" si="1"/>
        <v>2</v>
      </c>
      <c r="AE16" s="21">
        <f t="shared" ref="AE16:AE26" si="2">AD16/D16*100</f>
        <v>50</v>
      </c>
      <c r="AF16" s="21">
        <f t="shared" ref="AF16:AF26" si="3">100-AE16</f>
        <v>50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23">
        <f t="shared" ref="A17:A24" si="4">SUM(A16+1)</f>
        <v>3</v>
      </c>
      <c r="B17" s="17" t="s">
        <v>105</v>
      </c>
      <c r="C17" s="22" t="s">
        <v>78</v>
      </c>
      <c r="D17" s="28">
        <v>720</v>
      </c>
      <c r="E17" s="20">
        <v>60</v>
      </c>
      <c r="F17" s="20">
        <v>60</v>
      </c>
      <c r="G17" s="20">
        <v>60</v>
      </c>
      <c r="H17" s="20">
        <v>60</v>
      </c>
      <c r="I17" s="20">
        <v>60</v>
      </c>
      <c r="J17" s="20">
        <v>60</v>
      </c>
      <c r="K17" s="20">
        <v>60</v>
      </c>
      <c r="L17" s="20">
        <v>60</v>
      </c>
      <c r="M17" s="20">
        <v>60</v>
      </c>
      <c r="N17" s="20">
        <v>60</v>
      </c>
      <c r="O17" s="20">
        <v>60</v>
      </c>
      <c r="P17" s="20">
        <v>60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4">
        <f t="shared" si="0"/>
        <v>360</v>
      </c>
      <c r="AD17" s="34">
        <f t="shared" si="1"/>
        <v>360</v>
      </c>
      <c r="AE17" s="21">
        <f t="shared" si="2"/>
        <v>50</v>
      </c>
      <c r="AF17" s="21">
        <f t="shared" si="3"/>
        <v>50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23">
        <f t="shared" si="4"/>
        <v>4</v>
      </c>
      <c r="B18" s="17" t="s">
        <v>106</v>
      </c>
      <c r="C18" s="22" t="s">
        <v>107</v>
      </c>
      <c r="D18" s="28">
        <v>12</v>
      </c>
      <c r="E18" s="20">
        <v>1</v>
      </c>
      <c r="F18" s="20">
        <v>1</v>
      </c>
      <c r="G18" s="20">
        <v>1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20">
        <v>1</v>
      </c>
      <c r="N18" s="20">
        <v>1</v>
      </c>
      <c r="O18" s="20">
        <v>1</v>
      </c>
      <c r="P18" s="20">
        <v>1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34">
        <f t="shared" si="0"/>
        <v>6</v>
      </c>
      <c r="AD18" s="34">
        <f t="shared" si="1"/>
        <v>6</v>
      </c>
      <c r="AE18" s="21">
        <f t="shared" si="2"/>
        <v>50</v>
      </c>
      <c r="AF18" s="21">
        <f t="shared" si="3"/>
        <v>50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23">
        <f t="shared" si="4"/>
        <v>5</v>
      </c>
      <c r="B19" s="17" t="s">
        <v>108</v>
      </c>
      <c r="C19" s="32" t="s">
        <v>179</v>
      </c>
      <c r="D19" s="28">
        <v>2</v>
      </c>
      <c r="E19" s="20"/>
      <c r="F19" s="20"/>
      <c r="G19" s="20"/>
      <c r="H19" s="20"/>
      <c r="I19" s="20">
        <v>1</v>
      </c>
      <c r="J19" s="20">
        <v>1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34">
        <f t="shared" si="0"/>
        <v>1</v>
      </c>
      <c r="AD19" s="34">
        <f t="shared" si="1"/>
        <v>1</v>
      </c>
      <c r="AE19" s="21">
        <f t="shared" si="2"/>
        <v>50</v>
      </c>
      <c r="AF19" s="21">
        <f t="shared" si="3"/>
        <v>50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23">
        <f t="shared" si="4"/>
        <v>6</v>
      </c>
      <c r="B20" s="17" t="s">
        <v>109</v>
      </c>
      <c r="C20" s="22" t="s">
        <v>64</v>
      </c>
      <c r="D20" s="28">
        <v>12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1</v>
      </c>
      <c r="P20" s="20">
        <v>1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34">
        <f t="shared" si="0"/>
        <v>6</v>
      </c>
      <c r="AD20" s="34">
        <f t="shared" si="1"/>
        <v>6</v>
      </c>
      <c r="AE20" s="21">
        <f t="shared" si="2"/>
        <v>50</v>
      </c>
      <c r="AF20" s="21">
        <f t="shared" si="3"/>
        <v>50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23">
        <f t="shared" si="4"/>
        <v>7</v>
      </c>
      <c r="B21" s="17" t="s">
        <v>110</v>
      </c>
      <c r="C21" s="22" t="s">
        <v>111</v>
      </c>
      <c r="D21" s="28">
        <v>16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>
        <v>8</v>
      </c>
      <c r="P21" s="20">
        <v>8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34">
        <f t="shared" si="0"/>
        <v>8</v>
      </c>
      <c r="AD21" s="34">
        <f t="shared" si="1"/>
        <v>8</v>
      </c>
      <c r="AE21" s="21">
        <f t="shared" si="2"/>
        <v>50</v>
      </c>
      <c r="AF21" s="21">
        <f t="shared" si="3"/>
        <v>50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.75" customHeight="1" x14ac:dyDescent="0.25">
      <c r="A22" s="23">
        <f t="shared" si="4"/>
        <v>8</v>
      </c>
      <c r="B22" s="17" t="s">
        <v>112</v>
      </c>
      <c r="C22" s="22" t="s">
        <v>74</v>
      </c>
      <c r="D22" s="28">
        <v>2520</v>
      </c>
      <c r="E22" s="20">
        <v>210</v>
      </c>
      <c r="F22" s="20">
        <v>210</v>
      </c>
      <c r="G22" s="20">
        <v>210</v>
      </c>
      <c r="H22" s="20">
        <v>210</v>
      </c>
      <c r="I22" s="20">
        <v>210</v>
      </c>
      <c r="J22" s="20">
        <v>210</v>
      </c>
      <c r="K22" s="20">
        <v>210</v>
      </c>
      <c r="L22" s="20">
        <v>210</v>
      </c>
      <c r="M22" s="20">
        <v>210</v>
      </c>
      <c r="N22" s="20">
        <v>210</v>
      </c>
      <c r="O22" s="20">
        <v>210</v>
      </c>
      <c r="P22" s="20">
        <v>210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34">
        <f t="shared" si="0"/>
        <v>1260</v>
      </c>
      <c r="AD22" s="34">
        <f t="shared" si="1"/>
        <v>1260</v>
      </c>
      <c r="AE22" s="21">
        <f t="shared" si="2"/>
        <v>50</v>
      </c>
      <c r="AF22" s="21">
        <f t="shared" si="3"/>
        <v>50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23">
        <f t="shared" si="4"/>
        <v>9</v>
      </c>
      <c r="B23" s="17" t="s">
        <v>113</v>
      </c>
      <c r="C23" s="22" t="s">
        <v>114</v>
      </c>
      <c r="D23" s="28">
        <v>3000</v>
      </c>
      <c r="E23" s="20">
        <v>250</v>
      </c>
      <c r="F23" s="20">
        <v>250</v>
      </c>
      <c r="G23" s="20">
        <v>250</v>
      </c>
      <c r="H23" s="20">
        <v>250</v>
      </c>
      <c r="I23" s="20">
        <v>250</v>
      </c>
      <c r="J23" s="20">
        <v>250</v>
      </c>
      <c r="K23" s="20">
        <v>250</v>
      </c>
      <c r="L23" s="20">
        <v>250</v>
      </c>
      <c r="M23" s="20">
        <v>250</v>
      </c>
      <c r="N23" s="20">
        <v>250</v>
      </c>
      <c r="O23" s="20">
        <v>250</v>
      </c>
      <c r="P23" s="20">
        <v>250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34">
        <f t="shared" si="0"/>
        <v>1500</v>
      </c>
      <c r="AD23" s="34">
        <f t="shared" si="1"/>
        <v>1500</v>
      </c>
      <c r="AE23" s="21">
        <f t="shared" si="2"/>
        <v>50</v>
      </c>
      <c r="AF23" s="21">
        <f t="shared" si="3"/>
        <v>50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.75" customHeight="1" x14ac:dyDescent="0.25">
      <c r="A24" s="23">
        <f t="shared" si="4"/>
        <v>10</v>
      </c>
      <c r="B24" s="17" t="s">
        <v>115</v>
      </c>
      <c r="C24" s="22" t="s">
        <v>66</v>
      </c>
      <c r="D24" s="28">
        <v>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>
        <v>1</v>
      </c>
      <c r="P24" s="20">
        <v>1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34">
        <f t="shared" si="0"/>
        <v>1</v>
      </c>
      <c r="AD24" s="34">
        <f t="shared" si="1"/>
        <v>1</v>
      </c>
      <c r="AE24" s="21">
        <f t="shared" si="2"/>
        <v>100</v>
      </c>
      <c r="AF24" s="21">
        <f t="shared" si="3"/>
        <v>0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23">
        <v>11</v>
      </c>
      <c r="B25" s="17" t="s">
        <v>167</v>
      </c>
      <c r="C25" s="22" t="s">
        <v>78</v>
      </c>
      <c r="D25" s="28">
        <v>12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>
        <v>1</v>
      </c>
      <c r="N25" s="20">
        <v>1</v>
      </c>
      <c r="O25" s="20">
        <v>1</v>
      </c>
      <c r="P25" s="20">
        <v>1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34">
        <f t="shared" si="0"/>
        <v>6</v>
      </c>
      <c r="AD25" s="34">
        <f t="shared" si="1"/>
        <v>6</v>
      </c>
      <c r="AE25" s="21">
        <f t="shared" si="2"/>
        <v>50</v>
      </c>
      <c r="AF25" s="21">
        <f t="shared" si="3"/>
        <v>50</v>
      </c>
      <c r="AG25" s="2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23">
        <v>12</v>
      </c>
      <c r="B26" s="17" t="s">
        <v>117</v>
      </c>
      <c r="C26" s="22" t="s">
        <v>116</v>
      </c>
      <c r="D26" s="28">
        <v>600</v>
      </c>
      <c r="E26" s="20">
        <v>50</v>
      </c>
      <c r="F26" s="20">
        <v>50</v>
      </c>
      <c r="G26" s="20">
        <v>50</v>
      </c>
      <c r="H26" s="20">
        <v>50</v>
      </c>
      <c r="I26" s="20">
        <v>50</v>
      </c>
      <c r="J26" s="20">
        <v>50</v>
      </c>
      <c r="K26" s="20">
        <v>50</v>
      </c>
      <c r="L26" s="20">
        <v>50</v>
      </c>
      <c r="M26" s="20">
        <v>50</v>
      </c>
      <c r="N26" s="20">
        <v>50</v>
      </c>
      <c r="O26" s="20">
        <v>50</v>
      </c>
      <c r="P26" s="20">
        <v>50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34">
        <f t="shared" si="0"/>
        <v>300</v>
      </c>
      <c r="AD26" s="34">
        <f t="shared" si="1"/>
        <v>300</v>
      </c>
      <c r="AE26" s="21">
        <f t="shared" si="2"/>
        <v>50</v>
      </c>
      <c r="AF26" s="21">
        <f t="shared" si="3"/>
        <v>50</v>
      </c>
      <c r="AG26" s="2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8" spans="1:53" x14ac:dyDescent="0.25">
      <c r="B28" s="15" t="s">
        <v>160</v>
      </c>
      <c r="C28" s="44" t="s">
        <v>162</v>
      </c>
      <c r="D28" s="44"/>
      <c r="E28" s="44"/>
      <c r="F28" s="44"/>
      <c r="G28" s="44"/>
      <c r="H28" s="44"/>
      <c r="P28" s="43" t="s">
        <v>164</v>
      </c>
      <c r="Q28" s="43"/>
      <c r="R28" s="43"/>
      <c r="S28" s="43"/>
      <c r="T28" s="43"/>
      <c r="U28" s="43"/>
      <c r="V28" s="43"/>
      <c r="W28" s="43"/>
      <c r="X28" s="43" t="s">
        <v>166</v>
      </c>
      <c r="Y28" s="43"/>
      <c r="Z28" s="43"/>
      <c r="AA28" s="43"/>
      <c r="AB28" s="43"/>
      <c r="AC28" s="43"/>
      <c r="AD28" s="43"/>
      <c r="AE28" s="43"/>
    </row>
    <row r="29" spans="1:53" ht="84" customHeight="1" x14ac:dyDescent="0.25"/>
    <row r="30" spans="1:53" x14ac:dyDescent="0.25">
      <c r="B30" s="11" t="s">
        <v>188</v>
      </c>
      <c r="C30" s="45" t="s">
        <v>190</v>
      </c>
      <c r="D30" s="45"/>
      <c r="E30" s="45"/>
      <c r="F30" s="45"/>
      <c r="G30" s="45"/>
      <c r="H30" s="45"/>
      <c r="P30" s="45" t="s">
        <v>192</v>
      </c>
      <c r="Q30" s="45"/>
      <c r="R30" s="45"/>
      <c r="S30" s="45"/>
      <c r="T30" s="45"/>
      <c r="U30" s="45"/>
      <c r="V30" s="45"/>
      <c r="W30" s="45"/>
      <c r="X30" s="45" t="s">
        <v>185</v>
      </c>
      <c r="Y30" s="45"/>
      <c r="Z30" s="45"/>
      <c r="AA30" s="45"/>
      <c r="AB30" s="45"/>
      <c r="AC30" s="45"/>
      <c r="AD30" s="45"/>
      <c r="AE30" s="45"/>
    </row>
    <row r="31" spans="1:53" x14ac:dyDescent="0.25">
      <c r="B31" s="13" t="s">
        <v>161</v>
      </c>
      <c r="C31" s="43" t="s">
        <v>171</v>
      </c>
      <c r="D31" s="43"/>
      <c r="E31" s="43"/>
      <c r="F31" s="43"/>
      <c r="G31" s="43"/>
      <c r="H31" s="43"/>
      <c r="P31" s="43" t="s">
        <v>194</v>
      </c>
      <c r="Q31" s="43"/>
      <c r="R31" s="43"/>
      <c r="S31" s="43"/>
      <c r="T31" s="43"/>
      <c r="U31" s="43"/>
      <c r="V31" s="43"/>
      <c r="W31" s="43"/>
      <c r="X31" s="43" t="s">
        <v>186</v>
      </c>
      <c r="Y31" s="43"/>
      <c r="Z31" s="43"/>
      <c r="AA31" s="43"/>
      <c r="AB31" s="43"/>
      <c r="AC31" s="43"/>
      <c r="AD31" s="43"/>
      <c r="AE31" s="43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1:H31"/>
    <mergeCell ref="P31:W31"/>
    <mergeCell ref="X31:AE31"/>
    <mergeCell ref="C28:H28"/>
    <mergeCell ref="P28:W28"/>
    <mergeCell ref="X28:AE28"/>
    <mergeCell ref="C30:H30"/>
    <mergeCell ref="P30:W30"/>
    <mergeCell ref="X30:AE30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A38"/>
  <sheetViews>
    <sheetView topLeftCell="E31" workbookViewId="0">
      <selection activeCell="M28" sqref="M28"/>
    </sheetView>
  </sheetViews>
  <sheetFormatPr baseColWidth="10" defaultRowHeight="15" x14ac:dyDescent="0.25"/>
  <cols>
    <col min="1" max="1" width="4.85546875" customWidth="1"/>
    <col min="2" max="2" width="51.140625" customWidth="1"/>
    <col min="3" max="3" width="15.140625" customWidth="1"/>
    <col min="4" max="4" width="10.7109375" customWidth="1"/>
    <col min="5" max="28" width="5.7109375" customWidth="1"/>
    <col min="29" max="30" width="7.7109375" customWidth="1"/>
    <col min="31" max="31" width="9.28515625" customWidth="1"/>
    <col min="32" max="32" width="11.42578125" customWidth="1"/>
    <col min="33" max="33" width="16.7109375" customWidth="1"/>
  </cols>
  <sheetData>
    <row r="1" spans="1:53" x14ac:dyDescent="0.25">
      <c r="A1" s="35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25">
      <c r="A2" s="35" t="s">
        <v>191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x14ac:dyDescent="0.25">
      <c r="A3" s="35" t="s">
        <v>195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x14ac:dyDescent="0.25">
      <c r="A4" s="35" t="s">
        <v>193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20.100000000000001" customHeight="1" x14ac:dyDescent="0.25">
      <c r="A6" s="36" t="s">
        <v>24</v>
      </c>
      <c r="B6" s="36"/>
      <c r="C6" s="36"/>
      <c r="D6" s="36"/>
      <c r="E6" s="38">
        <v>24</v>
      </c>
      <c r="F6" s="37"/>
      <c r="G6" s="8" t="s">
        <v>144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20.100000000000001" customHeight="1" x14ac:dyDescent="0.25">
      <c r="A7" s="36" t="s">
        <v>25</v>
      </c>
      <c r="B7" s="36"/>
      <c r="C7" s="36"/>
      <c r="D7" s="36"/>
      <c r="E7" s="38" t="s">
        <v>145</v>
      </c>
      <c r="F7" s="37"/>
      <c r="G7" s="8" t="s">
        <v>146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6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20.100000000000001" customHeight="1" x14ac:dyDescent="0.25">
      <c r="A8" s="36" t="s">
        <v>26</v>
      </c>
      <c r="B8" s="36"/>
      <c r="C8" s="36"/>
      <c r="D8" s="36"/>
      <c r="E8" s="5"/>
      <c r="F8" s="8"/>
      <c r="G8" s="8" t="s">
        <v>185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20.100000000000001" customHeight="1" x14ac:dyDescent="0.25">
      <c r="A9" s="36" t="s">
        <v>27</v>
      </c>
      <c r="B9" s="36"/>
      <c r="C9" s="36"/>
      <c r="D9" s="36"/>
      <c r="E9" s="4"/>
      <c r="F9" s="7"/>
      <c r="G9" s="8" t="str">
        <f>+AVANCESEGURIDAD!G9</f>
        <v>SEGUNDO TRIMESTRE 2022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x14ac:dyDescent="0.25">
      <c r="A11" s="39" t="s">
        <v>21</v>
      </c>
      <c r="B11" s="39" t="s">
        <v>49</v>
      </c>
      <c r="C11" s="39" t="s">
        <v>0</v>
      </c>
      <c r="D11" s="39" t="s">
        <v>1</v>
      </c>
      <c r="E11" s="40" t="s">
        <v>20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2" t="s">
        <v>16</v>
      </c>
      <c r="AD11" s="42"/>
      <c r="AE11" s="39" t="s">
        <v>17</v>
      </c>
      <c r="AF11" s="39" t="s">
        <v>18</v>
      </c>
      <c r="AG11" s="46" t="s">
        <v>19</v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x14ac:dyDescent="0.25">
      <c r="A12" s="39"/>
      <c r="B12" s="39"/>
      <c r="C12" s="39"/>
      <c r="D12" s="39"/>
      <c r="E12" s="40" t="s">
        <v>4</v>
      </c>
      <c r="F12" s="40"/>
      <c r="G12" s="40" t="s">
        <v>5</v>
      </c>
      <c r="H12" s="40"/>
      <c r="I12" s="40" t="s">
        <v>6</v>
      </c>
      <c r="J12" s="40"/>
      <c r="K12" s="40" t="s">
        <v>7</v>
      </c>
      <c r="L12" s="40"/>
      <c r="M12" s="40" t="s">
        <v>8</v>
      </c>
      <c r="N12" s="40"/>
      <c r="O12" s="40" t="s">
        <v>9</v>
      </c>
      <c r="P12" s="40"/>
      <c r="Q12" s="40" t="s">
        <v>10</v>
      </c>
      <c r="R12" s="40"/>
      <c r="S12" s="40" t="s">
        <v>11</v>
      </c>
      <c r="T12" s="40"/>
      <c r="U12" s="40" t="s">
        <v>12</v>
      </c>
      <c r="V12" s="40"/>
      <c r="W12" s="40" t="s">
        <v>13</v>
      </c>
      <c r="X12" s="40"/>
      <c r="Y12" s="40" t="s">
        <v>14</v>
      </c>
      <c r="Z12" s="40"/>
      <c r="AA12" s="40" t="s">
        <v>15</v>
      </c>
      <c r="AB12" s="40"/>
      <c r="AC12" s="42"/>
      <c r="AD12" s="42"/>
      <c r="AE12" s="39"/>
      <c r="AF12" s="39"/>
      <c r="AG12" s="46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x14ac:dyDescent="0.25">
      <c r="A13" s="39"/>
      <c r="B13" s="39"/>
      <c r="C13" s="39"/>
      <c r="D13" s="39"/>
      <c r="E13" s="9" t="s">
        <v>2</v>
      </c>
      <c r="F13" s="9" t="s">
        <v>3</v>
      </c>
      <c r="G13" s="9" t="s">
        <v>2</v>
      </c>
      <c r="H13" s="9" t="s">
        <v>3</v>
      </c>
      <c r="I13" s="9" t="s">
        <v>2</v>
      </c>
      <c r="J13" s="9" t="s">
        <v>3</v>
      </c>
      <c r="K13" s="9" t="s">
        <v>2</v>
      </c>
      <c r="L13" s="9" t="s">
        <v>3</v>
      </c>
      <c r="M13" s="9" t="s">
        <v>2</v>
      </c>
      <c r="N13" s="9" t="s">
        <v>3</v>
      </c>
      <c r="O13" s="9" t="s">
        <v>2</v>
      </c>
      <c r="P13" s="9" t="s">
        <v>3</v>
      </c>
      <c r="Q13" s="9" t="s">
        <v>2</v>
      </c>
      <c r="R13" s="9" t="s">
        <v>3</v>
      </c>
      <c r="S13" s="9" t="s">
        <v>2</v>
      </c>
      <c r="T13" s="9" t="s">
        <v>3</v>
      </c>
      <c r="U13" s="9" t="s">
        <v>2</v>
      </c>
      <c r="V13" s="9" t="s">
        <v>3</v>
      </c>
      <c r="W13" s="9" t="s">
        <v>2</v>
      </c>
      <c r="X13" s="9" t="s">
        <v>3</v>
      </c>
      <c r="Y13" s="9" t="s">
        <v>2</v>
      </c>
      <c r="Z13" s="9" t="s">
        <v>3</v>
      </c>
      <c r="AA13" s="9" t="s">
        <v>2</v>
      </c>
      <c r="AB13" s="9" t="s">
        <v>3</v>
      </c>
      <c r="AC13" s="9" t="s">
        <v>2</v>
      </c>
      <c r="AD13" s="9" t="s">
        <v>3</v>
      </c>
      <c r="AE13" s="39"/>
      <c r="AF13" s="39"/>
      <c r="AG13" s="46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45" customHeight="1" x14ac:dyDescent="0.25">
      <c r="A15" s="18">
        <v>1</v>
      </c>
      <c r="B15" s="17" t="s">
        <v>121</v>
      </c>
      <c r="C15" s="18" t="s">
        <v>148</v>
      </c>
      <c r="D15" s="19">
        <v>12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0">
        <v>1</v>
      </c>
      <c r="K15" s="29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29"/>
      <c r="R15" s="29"/>
      <c r="S15" s="29"/>
      <c r="T15" s="29"/>
      <c r="U15" s="29"/>
      <c r="V15" s="29"/>
      <c r="W15" s="20"/>
      <c r="X15" s="20"/>
      <c r="Y15" s="20"/>
      <c r="Z15" s="20"/>
      <c r="AA15" s="20"/>
      <c r="AB15" s="20"/>
      <c r="AC15" s="34">
        <f t="shared" ref="AC15:AC33" si="0">+E15+G15+I15+K15+M15+O15+Q15+S15+U15+W15+Y15+AA15</f>
        <v>6</v>
      </c>
      <c r="AD15" s="34">
        <f t="shared" ref="AD15:AD33" si="1">+F15+H15+J15+L15+N15+P15+R15+T15+V15+X15+Z15+AB15</f>
        <v>6</v>
      </c>
      <c r="AE15" s="21">
        <f>AD15/D15*100</f>
        <v>50</v>
      </c>
      <c r="AF15" s="21">
        <f>100-AE15</f>
        <v>50</v>
      </c>
      <c r="AG15" s="20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45" customHeight="1" x14ac:dyDescent="0.25">
      <c r="A16" s="18">
        <f>SUM(A15+1)</f>
        <v>2</v>
      </c>
      <c r="B16" s="17" t="s">
        <v>122</v>
      </c>
      <c r="C16" s="18" t="s">
        <v>123</v>
      </c>
      <c r="D16" s="19">
        <v>3</v>
      </c>
      <c r="E16" s="20"/>
      <c r="F16" s="20"/>
      <c r="G16" s="20">
        <v>1</v>
      </c>
      <c r="H16" s="20">
        <v>1</v>
      </c>
      <c r="I16" s="20"/>
      <c r="J16" s="20"/>
      <c r="K16" s="29"/>
      <c r="L16" s="29"/>
      <c r="M16" s="29"/>
      <c r="N16" s="29"/>
      <c r="O16" s="29">
        <v>1</v>
      </c>
      <c r="P16" s="29">
        <v>1</v>
      </c>
      <c r="Q16" s="29"/>
      <c r="R16" s="29"/>
      <c r="S16" s="29"/>
      <c r="T16" s="29"/>
      <c r="U16" s="29"/>
      <c r="V16" s="29"/>
      <c r="W16" s="20"/>
      <c r="X16" s="20"/>
      <c r="Y16" s="20"/>
      <c r="Z16" s="20"/>
      <c r="AA16" s="20"/>
      <c r="AB16" s="20"/>
      <c r="AC16" s="34">
        <f t="shared" si="0"/>
        <v>2</v>
      </c>
      <c r="AD16" s="34">
        <f t="shared" si="1"/>
        <v>2</v>
      </c>
      <c r="AE16" s="21">
        <f t="shared" ref="AE16:AE33" si="2">AD16/D16*100</f>
        <v>66.666666666666657</v>
      </c>
      <c r="AF16" s="21">
        <f t="shared" ref="AF16:AF33" si="3">100-AE16</f>
        <v>33.333333333333343</v>
      </c>
      <c r="AG16" s="20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45" customHeight="1" x14ac:dyDescent="0.25">
      <c r="A17" s="18">
        <f t="shared" ref="A17:A31" si="4">SUM(A16+1)</f>
        <v>3</v>
      </c>
      <c r="B17" s="17" t="s">
        <v>124</v>
      </c>
      <c r="C17" s="18" t="s">
        <v>143</v>
      </c>
      <c r="D17" s="19">
        <v>3</v>
      </c>
      <c r="E17" s="20"/>
      <c r="F17" s="20"/>
      <c r="G17" s="20"/>
      <c r="H17" s="20"/>
      <c r="I17" s="20">
        <v>1</v>
      </c>
      <c r="J17" s="20">
        <v>1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0"/>
      <c r="X17" s="20"/>
      <c r="Y17" s="20"/>
      <c r="Z17" s="20"/>
      <c r="AA17" s="20"/>
      <c r="AB17" s="20"/>
      <c r="AC17" s="34">
        <f t="shared" si="0"/>
        <v>1</v>
      </c>
      <c r="AD17" s="34">
        <f t="shared" si="1"/>
        <v>1</v>
      </c>
      <c r="AE17" s="21">
        <f t="shared" si="2"/>
        <v>33.333333333333329</v>
      </c>
      <c r="AF17" s="21">
        <f t="shared" si="3"/>
        <v>66.666666666666671</v>
      </c>
      <c r="AG17" s="20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45" customHeight="1" x14ac:dyDescent="0.25">
      <c r="A18" s="18">
        <f t="shared" si="4"/>
        <v>4</v>
      </c>
      <c r="B18" s="17" t="s">
        <v>125</v>
      </c>
      <c r="C18" s="18" t="s">
        <v>147</v>
      </c>
      <c r="D18" s="19">
        <v>96</v>
      </c>
      <c r="E18" s="20">
        <v>15</v>
      </c>
      <c r="F18" s="20">
        <v>15</v>
      </c>
      <c r="G18" s="20">
        <v>25</v>
      </c>
      <c r="H18" s="20">
        <v>25</v>
      </c>
      <c r="I18" s="20">
        <v>10</v>
      </c>
      <c r="J18" s="20">
        <v>10</v>
      </c>
      <c r="K18" s="29">
        <v>10</v>
      </c>
      <c r="L18" s="29">
        <v>10</v>
      </c>
      <c r="M18" s="29">
        <v>8</v>
      </c>
      <c r="N18" s="29">
        <v>8</v>
      </c>
      <c r="O18" s="29">
        <v>8</v>
      </c>
      <c r="P18" s="29">
        <v>8</v>
      </c>
      <c r="Q18" s="29"/>
      <c r="R18" s="29"/>
      <c r="S18" s="29"/>
      <c r="T18" s="29"/>
      <c r="U18" s="29"/>
      <c r="V18" s="29"/>
      <c r="W18" s="20"/>
      <c r="X18" s="20"/>
      <c r="Y18" s="20"/>
      <c r="Z18" s="20"/>
      <c r="AA18" s="20"/>
      <c r="AB18" s="20"/>
      <c r="AC18" s="34">
        <f t="shared" si="0"/>
        <v>76</v>
      </c>
      <c r="AD18" s="34">
        <f t="shared" si="1"/>
        <v>76</v>
      </c>
      <c r="AE18" s="21">
        <f t="shared" si="2"/>
        <v>79.166666666666657</v>
      </c>
      <c r="AF18" s="21">
        <f t="shared" si="3"/>
        <v>20.833333333333343</v>
      </c>
      <c r="AG18" s="2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45" customHeight="1" x14ac:dyDescent="0.25">
      <c r="A19" s="18">
        <f t="shared" si="4"/>
        <v>5</v>
      </c>
      <c r="B19" s="17" t="s">
        <v>126</v>
      </c>
      <c r="C19" s="18" t="s">
        <v>127</v>
      </c>
      <c r="D19" s="19">
        <v>960</v>
      </c>
      <c r="E19" s="20">
        <v>80</v>
      </c>
      <c r="F19" s="20">
        <v>80</v>
      </c>
      <c r="G19" s="20">
        <v>80</v>
      </c>
      <c r="H19" s="20">
        <v>80</v>
      </c>
      <c r="I19" s="20">
        <v>80</v>
      </c>
      <c r="J19" s="20">
        <v>80</v>
      </c>
      <c r="K19" s="29">
        <v>80</v>
      </c>
      <c r="L19" s="29">
        <v>80</v>
      </c>
      <c r="M19" s="29">
        <v>80</v>
      </c>
      <c r="N19" s="29">
        <v>80</v>
      </c>
      <c r="O19" s="29">
        <v>80</v>
      </c>
      <c r="P19" s="29">
        <v>80</v>
      </c>
      <c r="Q19" s="29"/>
      <c r="R19" s="29"/>
      <c r="S19" s="29"/>
      <c r="T19" s="29"/>
      <c r="U19" s="29"/>
      <c r="V19" s="29"/>
      <c r="W19" s="20"/>
      <c r="X19" s="20"/>
      <c r="Y19" s="20"/>
      <c r="Z19" s="20"/>
      <c r="AA19" s="20"/>
      <c r="AB19" s="20"/>
      <c r="AC19" s="34">
        <f t="shared" si="0"/>
        <v>480</v>
      </c>
      <c r="AD19" s="34">
        <f t="shared" si="1"/>
        <v>480</v>
      </c>
      <c r="AE19" s="21">
        <f t="shared" si="2"/>
        <v>50</v>
      </c>
      <c r="AF19" s="21">
        <f t="shared" si="3"/>
        <v>50</v>
      </c>
      <c r="AG19" s="2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45" customHeight="1" x14ac:dyDescent="0.25">
      <c r="A20" s="18">
        <f t="shared" si="4"/>
        <v>6</v>
      </c>
      <c r="B20" s="17" t="s">
        <v>128</v>
      </c>
      <c r="C20" s="18" t="s">
        <v>149</v>
      </c>
      <c r="D20" s="19">
        <v>48</v>
      </c>
      <c r="E20" s="20">
        <v>4</v>
      </c>
      <c r="F20" s="20">
        <v>4</v>
      </c>
      <c r="G20" s="20">
        <v>4</v>
      </c>
      <c r="H20" s="20">
        <v>4</v>
      </c>
      <c r="I20" s="20">
        <v>4</v>
      </c>
      <c r="J20" s="20">
        <v>4</v>
      </c>
      <c r="K20" s="29">
        <v>4</v>
      </c>
      <c r="L20" s="29">
        <v>4</v>
      </c>
      <c r="M20" s="29">
        <v>4</v>
      </c>
      <c r="N20" s="29">
        <v>4</v>
      </c>
      <c r="O20" s="29">
        <v>4</v>
      </c>
      <c r="P20" s="29">
        <v>4</v>
      </c>
      <c r="Q20" s="29"/>
      <c r="R20" s="29"/>
      <c r="S20" s="29"/>
      <c r="T20" s="29"/>
      <c r="U20" s="29"/>
      <c r="V20" s="29"/>
      <c r="W20" s="20"/>
      <c r="X20" s="20"/>
      <c r="Y20" s="20"/>
      <c r="Z20" s="20"/>
      <c r="AA20" s="20"/>
      <c r="AB20" s="20"/>
      <c r="AC20" s="34">
        <f t="shared" si="0"/>
        <v>24</v>
      </c>
      <c r="AD20" s="34">
        <f t="shared" si="1"/>
        <v>24</v>
      </c>
      <c r="AE20" s="21">
        <f t="shared" si="2"/>
        <v>50</v>
      </c>
      <c r="AF20" s="21">
        <f t="shared" si="3"/>
        <v>50</v>
      </c>
      <c r="AG20" s="20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45" customHeight="1" x14ac:dyDescent="0.25">
      <c r="A21" s="18">
        <f t="shared" si="4"/>
        <v>7</v>
      </c>
      <c r="B21" s="17" t="s">
        <v>129</v>
      </c>
      <c r="C21" s="18" t="s">
        <v>130</v>
      </c>
      <c r="D21" s="19">
        <v>480</v>
      </c>
      <c r="E21" s="20">
        <v>40</v>
      </c>
      <c r="F21" s="20">
        <v>40</v>
      </c>
      <c r="G21" s="20">
        <v>40</v>
      </c>
      <c r="H21" s="20">
        <v>40</v>
      </c>
      <c r="I21" s="20">
        <v>40</v>
      </c>
      <c r="J21" s="20">
        <v>40</v>
      </c>
      <c r="K21" s="29">
        <v>40</v>
      </c>
      <c r="L21" s="29">
        <v>40</v>
      </c>
      <c r="M21" s="29">
        <v>40</v>
      </c>
      <c r="N21" s="29">
        <v>40</v>
      </c>
      <c r="O21" s="29">
        <v>40</v>
      </c>
      <c r="P21" s="29">
        <v>40</v>
      </c>
      <c r="Q21" s="29"/>
      <c r="R21" s="29"/>
      <c r="S21" s="29"/>
      <c r="T21" s="29"/>
      <c r="U21" s="29"/>
      <c r="V21" s="29"/>
      <c r="W21" s="20"/>
      <c r="X21" s="20"/>
      <c r="Y21" s="20"/>
      <c r="Z21" s="20"/>
      <c r="AA21" s="20"/>
      <c r="AB21" s="20"/>
      <c r="AC21" s="34">
        <f t="shared" si="0"/>
        <v>240</v>
      </c>
      <c r="AD21" s="34">
        <f t="shared" si="1"/>
        <v>240</v>
      </c>
      <c r="AE21" s="21">
        <f t="shared" si="2"/>
        <v>50</v>
      </c>
      <c r="AF21" s="21">
        <f t="shared" si="3"/>
        <v>50</v>
      </c>
      <c r="AG21" s="20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45" customHeight="1" x14ac:dyDescent="0.25">
      <c r="A22" s="18">
        <f t="shared" si="4"/>
        <v>8</v>
      </c>
      <c r="B22" s="17" t="s">
        <v>131</v>
      </c>
      <c r="C22" s="18" t="s">
        <v>154</v>
      </c>
      <c r="D22" s="19">
        <v>2</v>
      </c>
      <c r="E22" s="20"/>
      <c r="F22" s="20"/>
      <c r="G22" s="20"/>
      <c r="H22" s="20"/>
      <c r="I22" s="20"/>
      <c r="J22" s="20"/>
      <c r="K22" s="29"/>
      <c r="L22" s="29"/>
      <c r="M22" s="29"/>
      <c r="N22" s="29"/>
      <c r="O22" s="29">
        <v>1</v>
      </c>
      <c r="P22" s="29">
        <v>1</v>
      </c>
      <c r="Q22" s="29"/>
      <c r="R22" s="29"/>
      <c r="S22" s="29"/>
      <c r="T22" s="29"/>
      <c r="U22" s="29"/>
      <c r="V22" s="29"/>
      <c r="W22" s="20"/>
      <c r="X22" s="20"/>
      <c r="Y22" s="20"/>
      <c r="Z22" s="20"/>
      <c r="AA22" s="20"/>
      <c r="AB22" s="20"/>
      <c r="AC22" s="34">
        <f t="shared" si="0"/>
        <v>1</v>
      </c>
      <c r="AD22" s="34">
        <f t="shared" si="1"/>
        <v>1</v>
      </c>
      <c r="AE22" s="21">
        <f t="shared" si="2"/>
        <v>50</v>
      </c>
      <c r="AF22" s="21">
        <f t="shared" si="3"/>
        <v>50</v>
      </c>
      <c r="AG22" s="20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45" customHeight="1" x14ac:dyDescent="0.25">
      <c r="A23" s="18">
        <f t="shared" si="4"/>
        <v>9</v>
      </c>
      <c r="B23" s="17" t="s">
        <v>132</v>
      </c>
      <c r="C23" s="18" t="s">
        <v>150</v>
      </c>
      <c r="D23" s="19">
        <v>1886</v>
      </c>
      <c r="E23" s="20">
        <v>151</v>
      </c>
      <c r="F23" s="20">
        <v>151</v>
      </c>
      <c r="G23" s="20">
        <v>146</v>
      </c>
      <c r="H23" s="20">
        <v>146</v>
      </c>
      <c r="I23" s="20">
        <v>179</v>
      </c>
      <c r="J23" s="20">
        <v>179</v>
      </c>
      <c r="K23" s="29">
        <v>157</v>
      </c>
      <c r="L23" s="29">
        <v>157</v>
      </c>
      <c r="M23" s="29">
        <v>154</v>
      </c>
      <c r="N23" s="29">
        <v>154</v>
      </c>
      <c r="O23" s="29">
        <v>157</v>
      </c>
      <c r="P23" s="29">
        <v>157</v>
      </c>
      <c r="Q23" s="29"/>
      <c r="R23" s="29"/>
      <c r="S23" s="29"/>
      <c r="T23" s="29"/>
      <c r="U23" s="29"/>
      <c r="V23" s="29"/>
      <c r="W23" s="20"/>
      <c r="X23" s="20"/>
      <c r="Y23" s="20"/>
      <c r="Z23" s="20"/>
      <c r="AA23" s="20"/>
      <c r="AB23" s="20"/>
      <c r="AC23" s="34">
        <f t="shared" si="0"/>
        <v>944</v>
      </c>
      <c r="AD23" s="34">
        <f t="shared" si="1"/>
        <v>944</v>
      </c>
      <c r="AE23" s="21">
        <f t="shared" si="2"/>
        <v>50.053022269353129</v>
      </c>
      <c r="AF23" s="21">
        <f t="shared" si="3"/>
        <v>49.946977730646871</v>
      </c>
      <c r="AG23" s="20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45" customHeight="1" x14ac:dyDescent="0.25">
      <c r="A24" s="18">
        <f t="shared" si="4"/>
        <v>10</v>
      </c>
      <c r="B24" s="17" t="s">
        <v>133</v>
      </c>
      <c r="C24" s="18" t="s">
        <v>151</v>
      </c>
      <c r="D24" s="19">
        <v>6</v>
      </c>
      <c r="E24" s="20"/>
      <c r="F24" s="20"/>
      <c r="G24" s="20">
        <v>1</v>
      </c>
      <c r="H24" s="20">
        <v>1</v>
      </c>
      <c r="I24" s="20"/>
      <c r="J24" s="20"/>
      <c r="K24" s="29">
        <v>1</v>
      </c>
      <c r="L24" s="29">
        <v>1</v>
      </c>
      <c r="M24" s="29"/>
      <c r="N24" s="29"/>
      <c r="O24" s="29">
        <v>1</v>
      </c>
      <c r="P24" s="29">
        <v>1</v>
      </c>
      <c r="Q24" s="29"/>
      <c r="R24" s="29"/>
      <c r="S24" s="29"/>
      <c r="T24" s="29"/>
      <c r="U24" s="29"/>
      <c r="V24" s="29"/>
      <c r="W24" s="20"/>
      <c r="X24" s="20"/>
      <c r="Y24" s="20"/>
      <c r="Z24" s="20"/>
      <c r="AA24" s="20"/>
      <c r="AB24" s="20"/>
      <c r="AC24" s="34">
        <f t="shared" si="0"/>
        <v>3</v>
      </c>
      <c r="AD24" s="34">
        <f t="shared" si="1"/>
        <v>3</v>
      </c>
      <c r="AE24" s="21">
        <f t="shared" si="2"/>
        <v>50</v>
      </c>
      <c r="AF24" s="21">
        <f t="shared" si="3"/>
        <v>50</v>
      </c>
      <c r="AG24" s="20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45" customHeight="1" x14ac:dyDescent="0.25">
      <c r="A25" s="18">
        <f t="shared" si="4"/>
        <v>11</v>
      </c>
      <c r="B25" s="17" t="s">
        <v>134</v>
      </c>
      <c r="C25" s="18" t="s">
        <v>135</v>
      </c>
      <c r="D25" s="19">
        <v>24</v>
      </c>
      <c r="E25" s="20">
        <v>2</v>
      </c>
      <c r="F25" s="20">
        <v>2</v>
      </c>
      <c r="G25" s="20">
        <v>2</v>
      </c>
      <c r="H25" s="20">
        <v>2</v>
      </c>
      <c r="I25" s="20">
        <v>2</v>
      </c>
      <c r="J25" s="20">
        <v>2</v>
      </c>
      <c r="K25" s="29">
        <v>2</v>
      </c>
      <c r="L25" s="29">
        <v>2</v>
      </c>
      <c r="M25" s="29">
        <v>2</v>
      </c>
      <c r="N25" s="29">
        <v>2</v>
      </c>
      <c r="O25" s="29">
        <v>2</v>
      </c>
      <c r="P25" s="29">
        <v>2</v>
      </c>
      <c r="Q25" s="29"/>
      <c r="R25" s="29"/>
      <c r="S25" s="29"/>
      <c r="T25" s="29"/>
      <c r="U25" s="29"/>
      <c r="V25" s="29"/>
      <c r="W25" s="20"/>
      <c r="X25" s="20"/>
      <c r="Y25" s="20"/>
      <c r="Z25" s="20"/>
      <c r="AA25" s="20"/>
      <c r="AB25" s="20"/>
      <c r="AC25" s="34">
        <f t="shared" si="0"/>
        <v>12</v>
      </c>
      <c r="AD25" s="34">
        <f t="shared" si="1"/>
        <v>12</v>
      </c>
      <c r="AE25" s="21">
        <f t="shared" si="2"/>
        <v>50</v>
      </c>
      <c r="AF25" s="21">
        <f t="shared" si="3"/>
        <v>50</v>
      </c>
      <c r="AG25" s="20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45" customHeight="1" x14ac:dyDescent="0.25">
      <c r="A26" s="18">
        <f t="shared" si="4"/>
        <v>12</v>
      </c>
      <c r="B26" s="17" t="s">
        <v>136</v>
      </c>
      <c r="C26" s="18" t="s">
        <v>152</v>
      </c>
      <c r="D26" s="19">
        <v>12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9">
        <v>1</v>
      </c>
      <c r="L26" s="29">
        <v>1</v>
      </c>
      <c r="M26" s="29">
        <v>1</v>
      </c>
      <c r="N26" s="29">
        <v>1</v>
      </c>
      <c r="O26" s="29">
        <v>1</v>
      </c>
      <c r="P26" s="29">
        <v>1</v>
      </c>
      <c r="Q26" s="29"/>
      <c r="R26" s="29"/>
      <c r="S26" s="29"/>
      <c r="T26" s="29"/>
      <c r="U26" s="29"/>
      <c r="V26" s="29"/>
      <c r="W26" s="20"/>
      <c r="X26" s="20"/>
      <c r="Y26" s="20"/>
      <c r="Z26" s="20"/>
      <c r="AA26" s="20"/>
      <c r="AB26" s="20"/>
      <c r="AC26" s="34">
        <f t="shared" si="0"/>
        <v>6</v>
      </c>
      <c r="AD26" s="34">
        <f t="shared" si="1"/>
        <v>6</v>
      </c>
      <c r="AE26" s="21">
        <f t="shared" si="2"/>
        <v>50</v>
      </c>
      <c r="AF26" s="21">
        <f t="shared" si="3"/>
        <v>50</v>
      </c>
      <c r="AG26" s="20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45" customHeight="1" x14ac:dyDescent="0.25">
      <c r="A27" s="18">
        <f t="shared" si="4"/>
        <v>13</v>
      </c>
      <c r="B27" s="17" t="s">
        <v>137</v>
      </c>
      <c r="C27" s="18" t="s">
        <v>66</v>
      </c>
      <c r="D27" s="19">
        <v>5</v>
      </c>
      <c r="E27" s="20"/>
      <c r="F27" s="20"/>
      <c r="G27" s="20"/>
      <c r="H27" s="20"/>
      <c r="I27" s="20"/>
      <c r="J27" s="20"/>
      <c r="K27" s="29">
        <v>5</v>
      </c>
      <c r="L27" s="29">
        <v>5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0"/>
      <c r="X27" s="20"/>
      <c r="Y27" s="20"/>
      <c r="Z27" s="20"/>
      <c r="AA27" s="20"/>
      <c r="AB27" s="20"/>
      <c r="AC27" s="34">
        <f t="shared" si="0"/>
        <v>5</v>
      </c>
      <c r="AD27" s="34">
        <f t="shared" si="1"/>
        <v>5</v>
      </c>
      <c r="AE27" s="21">
        <f t="shared" si="2"/>
        <v>100</v>
      </c>
      <c r="AF27" s="21">
        <f t="shared" si="3"/>
        <v>0</v>
      </c>
      <c r="AG27" s="2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customHeight="1" x14ac:dyDescent="0.25">
      <c r="A28" s="18">
        <f t="shared" si="4"/>
        <v>14</v>
      </c>
      <c r="B28" s="17" t="s">
        <v>138</v>
      </c>
      <c r="C28" s="18" t="s">
        <v>40</v>
      </c>
      <c r="D28" s="19">
        <v>120</v>
      </c>
      <c r="E28" s="20">
        <v>10</v>
      </c>
      <c r="F28" s="20">
        <v>10</v>
      </c>
      <c r="G28" s="20">
        <v>10</v>
      </c>
      <c r="H28" s="20">
        <v>10</v>
      </c>
      <c r="I28" s="20">
        <v>10</v>
      </c>
      <c r="J28" s="20">
        <v>10</v>
      </c>
      <c r="K28" s="29">
        <v>10</v>
      </c>
      <c r="L28" s="29">
        <v>10</v>
      </c>
      <c r="M28" s="29">
        <v>10</v>
      </c>
      <c r="N28" s="29">
        <v>10</v>
      </c>
      <c r="O28" s="29">
        <v>10</v>
      </c>
      <c r="P28" s="29">
        <v>10</v>
      </c>
      <c r="Q28" s="29"/>
      <c r="R28" s="29"/>
      <c r="S28" s="29"/>
      <c r="T28" s="29"/>
      <c r="U28" s="29"/>
      <c r="V28" s="29"/>
      <c r="W28" s="20"/>
      <c r="X28" s="20"/>
      <c r="Y28" s="20"/>
      <c r="Z28" s="20"/>
      <c r="AA28" s="20"/>
      <c r="AB28" s="20"/>
      <c r="AC28" s="34">
        <f t="shared" si="0"/>
        <v>60</v>
      </c>
      <c r="AD28" s="34">
        <f t="shared" si="1"/>
        <v>60</v>
      </c>
      <c r="AE28" s="21">
        <f t="shared" si="2"/>
        <v>50</v>
      </c>
      <c r="AF28" s="21">
        <f t="shared" si="3"/>
        <v>50</v>
      </c>
      <c r="AG28" s="20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45" customHeight="1" x14ac:dyDescent="0.25">
      <c r="A29" s="18">
        <f t="shared" si="4"/>
        <v>15</v>
      </c>
      <c r="B29" s="17" t="s">
        <v>139</v>
      </c>
      <c r="C29" s="18" t="s">
        <v>47</v>
      </c>
      <c r="D29" s="19">
        <v>12</v>
      </c>
      <c r="E29" s="20">
        <v>1</v>
      </c>
      <c r="F29" s="20">
        <v>1</v>
      </c>
      <c r="G29" s="20">
        <v>1</v>
      </c>
      <c r="H29" s="20">
        <v>1</v>
      </c>
      <c r="I29" s="20">
        <v>1</v>
      </c>
      <c r="J29" s="20">
        <v>1</v>
      </c>
      <c r="K29" s="29">
        <v>1</v>
      </c>
      <c r="L29" s="29">
        <v>1</v>
      </c>
      <c r="M29" s="29">
        <v>1</v>
      </c>
      <c r="N29" s="29">
        <v>1</v>
      </c>
      <c r="O29" s="29">
        <v>1</v>
      </c>
      <c r="P29" s="29">
        <v>1</v>
      </c>
      <c r="Q29" s="29"/>
      <c r="R29" s="29"/>
      <c r="S29" s="29"/>
      <c r="T29" s="29"/>
      <c r="U29" s="29"/>
      <c r="V29" s="29"/>
      <c r="W29" s="20"/>
      <c r="X29" s="20"/>
      <c r="Y29" s="20"/>
      <c r="Z29" s="20"/>
      <c r="AA29" s="20"/>
      <c r="AB29" s="20"/>
      <c r="AC29" s="34">
        <f t="shared" si="0"/>
        <v>6</v>
      </c>
      <c r="AD29" s="34">
        <f t="shared" si="1"/>
        <v>6</v>
      </c>
      <c r="AE29" s="21">
        <f t="shared" si="2"/>
        <v>50</v>
      </c>
      <c r="AF29" s="21">
        <f t="shared" si="3"/>
        <v>50</v>
      </c>
      <c r="AG29" s="20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45" customHeight="1" x14ac:dyDescent="0.25">
      <c r="A30" s="18">
        <f t="shared" si="4"/>
        <v>16</v>
      </c>
      <c r="B30" s="17" t="s">
        <v>140</v>
      </c>
      <c r="C30" s="18" t="s">
        <v>22</v>
      </c>
      <c r="D30" s="19">
        <v>1</v>
      </c>
      <c r="E30" s="20"/>
      <c r="F30" s="20"/>
      <c r="G30" s="20"/>
      <c r="H30" s="20"/>
      <c r="I30" s="20"/>
      <c r="J30" s="20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0"/>
      <c r="X30" s="20"/>
      <c r="Y30" s="20"/>
      <c r="Z30" s="20"/>
      <c r="AA30" s="20"/>
      <c r="AB30" s="20"/>
      <c r="AC30" s="34">
        <f t="shared" si="0"/>
        <v>0</v>
      </c>
      <c r="AD30" s="34">
        <f t="shared" si="1"/>
        <v>0</v>
      </c>
      <c r="AE30" s="21">
        <f t="shared" si="2"/>
        <v>0</v>
      </c>
      <c r="AF30" s="21">
        <f t="shared" si="3"/>
        <v>100</v>
      </c>
      <c r="AG30" s="20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45" customHeight="1" x14ac:dyDescent="0.25">
      <c r="A31" s="18">
        <f t="shared" si="4"/>
        <v>17</v>
      </c>
      <c r="B31" s="17" t="s">
        <v>141</v>
      </c>
      <c r="C31" s="18" t="s">
        <v>153</v>
      </c>
      <c r="D31" s="19">
        <v>12</v>
      </c>
      <c r="E31" s="20">
        <v>1</v>
      </c>
      <c r="F31" s="20">
        <v>1</v>
      </c>
      <c r="G31" s="20">
        <v>1</v>
      </c>
      <c r="H31" s="20">
        <v>1</v>
      </c>
      <c r="I31" s="20">
        <v>1</v>
      </c>
      <c r="J31" s="20">
        <v>1</v>
      </c>
      <c r="K31" s="29">
        <v>1</v>
      </c>
      <c r="L31" s="29">
        <v>1</v>
      </c>
      <c r="M31" s="29">
        <v>1</v>
      </c>
      <c r="N31" s="29">
        <v>1</v>
      </c>
      <c r="O31" s="29">
        <v>1</v>
      </c>
      <c r="P31" s="29">
        <v>1</v>
      </c>
      <c r="Q31" s="29"/>
      <c r="R31" s="29"/>
      <c r="S31" s="29"/>
      <c r="T31" s="29"/>
      <c r="U31" s="29"/>
      <c r="V31" s="29"/>
      <c r="W31" s="20"/>
      <c r="X31" s="20"/>
      <c r="Y31" s="20"/>
      <c r="Z31" s="20"/>
      <c r="AA31" s="20"/>
      <c r="AB31" s="20"/>
      <c r="AC31" s="34">
        <f t="shared" si="0"/>
        <v>6</v>
      </c>
      <c r="AD31" s="34">
        <f t="shared" si="1"/>
        <v>6</v>
      </c>
      <c r="AE31" s="21">
        <f t="shared" si="2"/>
        <v>50</v>
      </c>
      <c r="AF31" s="21">
        <f t="shared" si="3"/>
        <v>50</v>
      </c>
      <c r="AG31" s="20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45" customHeight="1" x14ac:dyDescent="0.25">
      <c r="A32" s="18">
        <v>18</v>
      </c>
      <c r="B32" s="17" t="s">
        <v>167</v>
      </c>
      <c r="C32" s="18" t="s">
        <v>78</v>
      </c>
      <c r="D32" s="19">
        <v>12</v>
      </c>
      <c r="E32" s="20">
        <v>1</v>
      </c>
      <c r="F32" s="20">
        <v>1</v>
      </c>
      <c r="G32" s="20">
        <v>1</v>
      </c>
      <c r="H32" s="20">
        <v>1</v>
      </c>
      <c r="I32" s="20">
        <v>1</v>
      </c>
      <c r="J32" s="20">
        <v>1</v>
      </c>
      <c r="K32" s="29">
        <v>1</v>
      </c>
      <c r="L32" s="29">
        <v>1</v>
      </c>
      <c r="M32" s="29">
        <v>1</v>
      </c>
      <c r="N32" s="29">
        <v>1</v>
      </c>
      <c r="O32" s="29">
        <v>1</v>
      </c>
      <c r="P32" s="29">
        <v>1</v>
      </c>
      <c r="Q32" s="29"/>
      <c r="R32" s="29"/>
      <c r="S32" s="29"/>
      <c r="T32" s="29"/>
      <c r="U32" s="29"/>
      <c r="V32" s="29"/>
      <c r="W32" s="20"/>
      <c r="X32" s="20"/>
      <c r="Y32" s="20"/>
      <c r="Z32" s="20"/>
      <c r="AA32" s="20"/>
      <c r="AB32" s="20"/>
      <c r="AC32" s="34">
        <f t="shared" si="0"/>
        <v>6</v>
      </c>
      <c r="AD32" s="34">
        <f t="shared" si="1"/>
        <v>6</v>
      </c>
      <c r="AE32" s="21">
        <f t="shared" si="2"/>
        <v>50</v>
      </c>
      <c r="AF32" s="21">
        <f t="shared" si="3"/>
        <v>50</v>
      </c>
      <c r="AG32" s="20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ht="45" customHeight="1" x14ac:dyDescent="0.25">
      <c r="A33" s="18">
        <v>19</v>
      </c>
      <c r="B33" s="17" t="s">
        <v>142</v>
      </c>
      <c r="C33" s="18" t="s">
        <v>22</v>
      </c>
      <c r="D33" s="19">
        <v>24</v>
      </c>
      <c r="E33" s="20">
        <v>2</v>
      </c>
      <c r="F33" s="20">
        <v>2</v>
      </c>
      <c r="G33" s="20">
        <v>2</v>
      </c>
      <c r="H33" s="20">
        <v>2</v>
      </c>
      <c r="I33" s="20">
        <v>2</v>
      </c>
      <c r="J33" s="20">
        <v>2</v>
      </c>
      <c r="K33" s="29">
        <v>2</v>
      </c>
      <c r="L33" s="29">
        <v>2</v>
      </c>
      <c r="M33" s="29">
        <v>2</v>
      </c>
      <c r="N33" s="29">
        <v>2</v>
      </c>
      <c r="O33" s="29">
        <v>2</v>
      </c>
      <c r="P33" s="29">
        <v>2</v>
      </c>
      <c r="Q33" s="29"/>
      <c r="R33" s="29"/>
      <c r="S33" s="29"/>
      <c r="T33" s="29"/>
      <c r="U33" s="29"/>
      <c r="V33" s="29"/>
      <c r="W33" s="20"/>
      <c r="X33" s="20"/>
      <c r="Y33" s="20"/>
      <c r="Z33" s="20"/>
      <c r="AA33" s="20"/>
      <c r="AB33" s="20"/>
      <c r="AC33" s="34">
        <f t="shared" si="0"/>
        <v>12</v>
      </c>
      <c r="AD33" s="34">
        <f t="shared" si="1"/>
        <v>12</v>
      </c>
      <c r="AE33" s="21">
        <f t="shared" si="2"/>
        <v>50</v>
      </c>
      <c r="AF33" s="21">
        <f t="shared" si="3"/>
        <v>50</v>
      </c>
      <c r="AG33" s="20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5" spans="1:53" x14ac:dyDescent="0.25">
      <c r="B35" s="15" t="s">
        <v>160</v>
      </c>
      <c r="C35" s="44" t="s">
        <v>162</v>
      </c>
      <c r="D35" s="44"/>
      <c r="E35" s="44"/>
      <c r="F35" s="44"/>
      <c r="G35" s="44"/>
      <c r="H35" s="44"/>
      <c r="P35" s="43" t="s">
        <v>164</v>
      </c>
      <c r="Q35" s="43"/>
      <c r="R35" s="43"/>
      <c r="S35" s="43"/>
      <c r="T35" s="43"/>
      <c r="U35" s="43"/>
      <c r="V35" s="43"/>
      <c r="W35" s="43"/>
      <c r="X35" s="43" t="s">
        <v>166</v>
      </c>
      <c r="Y35" s="43"/>
      <c r="Z35" s="43"/>
      <c r="AA35" s="43"/>
      <c r="AB35" s="43"/>
      <c r="AC35" s="43"/>
      <c r="AD35" s="43"/>
      <c r="AE35" s="43"/>
    </row>
    <row r="36" spans="1:53" ht="86.25" customHeight="1" x14ac:dyDescent="0.25"/>
    <row r="37" spans="1:53" x14ac:dyDescent="0.25">
      <c r="B37" s="11" t="s">
        <v>188</v>
      </c>
      <c r="C37" s="45" t="s">
        <v>185</v>
      </c>
      <c r="D37" s="45"/>
      <c r="E37" s="45"/>
      <c r="F37" s="45"/>
      <c r="G37" s="45"/>
      <c r="H37" s="45"/>
      <c r="P37" s="45" t="s">
        <v>192</v>
      </c>
      <c r="Q37" s="45"/>
      <c r="R37" s="45"/>
      <c r="S37" s="45"/>
      <c r="T37" s="45"/>
      <c r="U37" s="45"/>
      <c r="V37" s="45"/>
      <c r="W37" s="45"/>
      <c r="X37" s="45" t="s">
        <v>185</v>
      </c>
      <c r="Y37" s="45"/>
      <c r="Z37" s="45"/>
      <c r="AA37" s="45"/>
      <c r="AB37" s="45"/>
      <c r="AC37" s="45"/>
      <c r="AD37" s="45"/>
      <c r="AE37" s="45"/>
    </row>
    <row r="38" spans="1:53" x14ac:dyDescent="0.25">
      <c r="B38" s="13" t="s">
        <v>161</v>
      </c>
      <c r="C38" s="43" t="s">
        <v>186</v>
      </c>
      <c r="D38" s="43"/>
      <c r="E38" s="43"/>
      <c r="F38" s="43"/>
      <c r="G38" s="43"/>
      <c r="H38" s="43"/>
      <c r="P38" s="43" t="s">
        <v>194</v>
      </c>
      <c r="Q38" s="43"/>
      <c r="R38" s="43"/>
      <c r="S38" s="43"/>
      <c r="T38" s="43"/>
      <c r="U38" s="43"/>
      <c r="V38" s="43"/>
      <c r="W38" s="43"/>
      <c r="X38" s="43" t="s">
        <v>186</v>
      </c>
      <c r="Y38" s="43"/>
      <c r="Z38" s="43"/>
      <c r="AA38" s="43"/>
      <c r="AB38" s="43"/>
      <c r="AC38" s="43"/>
      <c r="AD38" s="43"/>
      <c r="AE38" s="43"/>
    </row>
  </sheetData>
  <mergeCells count="40">
    <mergeCell ref="AC11:AD12"/>
    <mergeCell ref="AE11:AE13"/>
    <mergeCell ref="AF11:AF13"/>
    <mergeCell ref="AG11:AG13"/>
    <mergeCell ref="E12:F12"/>
    <mergeCell ref="G12:H12"/>
    <mergeCell ref="I12:J12"/>
    <mergeCell ref="K12:L12"/>
    <mergeCell ref="M12:N12"/>
    <mergeCell ref="O12:P12"/>
    <mergeCell ref="S12:T12"/>
    <mergeCell ref="U12:V12"/>
    <mergeCell ref="W12:X12"/>
    <mergeCell ref="Y12:Z12"/>
    <mergeCell ref="AA12:AB12"/>
    <mergeCell ref="A7:D7"/>
    <mergeCell ref="E7:F7"/>
    <mergeCell ref="A8:D8"/>
    <mergeCell ref="A9:D9"/>
    <mergeCell ref="A11:A13"/>
    <mergeCell ref="B11:B13"/>
    <mergeCell ref="C11:C13"/>
    <mergeCell ref="D11:D13"/>
    <mergeCell ref="E11:AB11"/>
    <mergeCell ref="Q12:R12"/>
    <mergeCell ref="A1:AG1"/>
    <mergeCell ref="A2:AG2"/>
    <mergeCell ref="A3:AG3"/>
    <mergeCell ref="A4:AG4"/>
    <mergeCell ref="A6:D6"/>
    <mergeCell ref="E6:F6"/>
    <mergeCell ref="C38:H38"/>
    <mergeCell ref="P38:W38"/>
    <mergeCell ref="X38:AE38"/>
    <mergeCell ref="C35:H35"/>
    <mergeCell ref="P35:W35"/>
    <mergeCell ref="X35:AE35"/>
    <mergeCell ref="C37:H37"/>
    <mergeCell ref="P37:W37"/>
    <mergeCell ref="X37:AE37"/>
  </mergeCells>
  <printOptions horizontalCentered="1"/>
  <pageMargins left="0.23622047244094491" right="0.23622047244094491" top="0.74803149606299213" bottom="0.74803149606299213" header="0.31496062992125984" footer="0.31496062992125984"/>
  <pageSetup scale="42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AVANCEDIF</vt:lpstr>
      <vt:lpstr>AVANCEOBRAS</vt:lpstr>
      <vt:lpstr>AVANCESERVICIOS</vt:lpstr>
      <vt:lpstr>AVANCETESORERIA</vt:lpstr>
      <vt:lpstr>AVANCESEGURIDAD</vt:lpstr>
      <vt:lpstr>AVANCEPRESIDENCIA</vt:lpstr>
      <vt:lpstr>AVANCEDIF!Área_de_impresión</vt:lpstr>
      <vt:lpstr>AVANCEOBRAS!Área_de_impresión</vt:lpstr>
      <vt:lpstr>AVANCEPRESIDENCIA!Área_de_impresión</vt:lpstr>
      <vt:lpstr>AVANCESEGURIDAD!Área_de_impresión</vt:lpstr>
      <vt:lpstr>AVANCESERVICIOS!Área_de_impresión</vt:lpstr>
      <vt:lpstr>AVANCETESORERIA!Área_de_impresión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2022-07-15T17:40:53Z</cp:lastPrinted>
  <dcterms:created xsi:type="dcterms:W3CDTF">2010-06-29T18:11:35Z</dcterms:created>
  <dcterms:modified xsi:type="dcterms:W3CDTF">2022-07-25T16:10:56Z</dcterms:modified>
</cp:coreProperties>
</file>